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Flow'!$A$1:$H$58</definedName>
    <definedName name="_xlnm.Print_Area" localSheetId="2">'Changes in equity'!$A$1:$I$43</definedName>
    <definedName name="_xlnm.Print_Titles" localSheetId="0">'P&amp;L'!$1:$10</definedName>
  </definedNames>
  <calcPr fullCalcOnLoad="1"/>
</workbook>
</file>

<file path=xl/sharedStrings.xml><?xml version="1.0" encoding="utf-8"?>
<sst xmlns="http://schemas.openxmlformats.org/spreadsheetml/2006/main" count="167" uniqueCount="129">
  <si>
    <t>CURRENT</t>
  </si>
  <si>
    <t>(b)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</si>
  <si>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</si>
  <si>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</si>
  <si>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</si>
  <si>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</si>
  <si>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</si>
  <si>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</si>
  <si>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</si>
  <si>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</si>
  <si>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</si>
  <si>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Current Liabilities</t>
  </si>
  <si>
    <t>Share Capital</t>
  </si>
  <si>
    <t>Reserves</t>
  </si>
  <si>
    <t>Minority Interests</t>
  </si>
  <si>
    <t>Proposed dividends</t>
  </si>
  <si>
    <t xml:space="preserve">Net Current Assets </t>
  </si>
  <si>
    <t>Property, plant and equipment</t>
  </si>
  <si>
    <t>Inventories</t>
  </si>
  <si>
    <t>Revenue</t>
  </si>
  <si>
    <t>Amount owing by associated company</t>
  </si>
  <si>
    <t>Goodwill on consolidation</t>
  </si>
  <si>
    <t>-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</si>
  <si>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</si>
  <si>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</si>
  <si>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</si>
  <si>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</si>
  <si>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</si>
  <si>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</si>
  <si>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</si>
  <si>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Share of profit of associate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</si>
  <si>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</si>
  <si>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</si>
  <si>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</si>
  <si>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 xml:space="preserve">Less: </t>
  </si>
  <si>
    <t>Minority interest</t>
  </si>
  <si>
    <t>Pre-acquisition profit</t>
  </si>
  <si>
    <t>Adjustment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</si>
  <si>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</si>
  <si>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</si>
  <si>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</si>
  <si>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</si>
  <si>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</si>
  <si>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and cash equivalents at beginning of year</t>
  </si>
  <si>
    <t>Cash and cash equivalents at end of quarter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</si>
  <si>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</si>
  <si>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</si>
  <si>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</si>
  <si>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</si>
  <si>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</si>
  <si>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 xml:space="preserve">(The Condensed Consolidated Statements of Changes in Equity should be read in conjunction with </t>
  </si>
  <si>
    <t>Trade &amp; other receivables</t>
  </si>
  <si>
    <t>Trade &amp; other payables</t>
  </si>
  <si>
    <t>Borrowings</t>
  </si>
  <si>
    <t>Taxation</t>
  </si>
  <si>
    <t>Quarter ended</t>
  </si>
  <si>
    <t>Income tax paid</t>
  </si>
  <si>
    <t>Interest received</t>
  </si>
  <si>
    <t>Rental received</t>
  </si>
  <si>
    <t>Interest paid</t>
  </si>
  <si>
    <t>ASSETS</t>
  </si>
  <si>
    <t>EQUITY</t>
  </si>
  <si>
    <t>Long-term and Deferred Liabilities</t>
  </si>
  <si>
    <t>Net Assets</t>
  </si>
  <si>
    <t>Shareholders' Equity</t>
  </si>
  <si>
    <t>Purchase of property, plant and equipment</t>
  </si>
  <si>
    <t>Purchase of quoted securities</t>
  </si>
  <si>
    <t>Repayment of advances by associated company</t>
  </si>
  <si>
    <t>Proceeds from disposal of property, plant and equipment</t>
  </si>
  <si>
    <t>Proceeds from issuance of shares</t>
  </si>
  <si>
    <t>Repayment of loans</t>
  </si>
  <si>
    <t>Dividend paid on share capital</t>
  </si>
  <si>
    <t>share - sen)</t>
  </si>
  <si>
    <t>ordinary share - sen)</t>
  </si>
  <si>
    <t>Issue of shares</t>
  </si>
  <si>
    <t>Cash flows from operating activities</t>
  </si>
  <si>
    <t>Income tax refunded</t>
  </si>
  <si>
    <t>Dividend received</t>
  </si>
  <si>
    <t>Net cash used in investing activities</t>
  </si>
  <si>
    <t>Dividend paid to minority interests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</si>
  <si>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</si>
  <si>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</si>
  <si>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</si>
  <si>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</si>
  <si>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</si>
  <si>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</si>
  <si>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</si>
  <si>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</si>
  <si>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</si>
  <si>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Retirement gratuity paid</t>
  </si>
  <si>
    <t>Others</t>
  </si>
  <si>
    <t xml:space="preserve">(The Condensed Consolidated Cash Flow Statement should be read in conjunction with </t>
  </si>
  <si>
    <t>(The Condensed Consolidated Balance Sheets should be read in conjunction with the Annual</t>
  </si>
  <si>
    <t xml:space="preserve">(The Condensed Consolidated Income Statements should be read in conjunction with the Annual Financial Report for the </t>
  </si>
  <si>
    <t>2002</t>
  </si>
  <si>
    <t>Net tangible assets per ordinary share of 50 sen each (RM)</t>
  </si>
  <si>
    <t>Equity</t>
  </si>
  <si>
    <t>Shareholders'</t>
  </si>
  <si>
    <t>Dividends</t>
  </si>
  <si>
    <t>Earnings per share</t>
  </si>
  <si>
    <t>Balance as of 1 February 2003</t>
  </si>
  <si>
    <t>Cash flows used in financing activities:</t>
  </si>
  <si>
    <t>Net cash used in financing activities</t>
  </si>
  <si>
    <t xml:space="preserve">  As previously reported</t>
  </si>
  <si>
    <t xml:space="preserve">  Prior year adjustment</t>
  </si>
  <si>
    <t>Deferred Tax Assets</t>
  </si>
  <si>
    <t>year ended 31st January 2004)</t>
  </si>
  <si>
    <t>Financial Report for the year ended 31st January 2004)</t>
  </si>
  <si>
    <t>Balance as of 1 February 2004</t>
  </si>
  <si>
    <t>the Annual Financial Report for the year ended 31 January 2004)</t>
  </si>
  <si>
    <t>Operating profit</t>
  </si>
  <si>
    <t>Profit after taxation</t>
  </si>
  <si>
    <t>Net profit for the period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</si>
  <si>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</si>
  <si>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</si>
  <si>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</si>
  <si>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 xml:space="preserve">Issue of shares </t>
  </si>
  <si>
    <t>N/A</t>
  </si>
  <si>
    <t>For the period ended 31 October 2004</t>
  </si>
  <si>
    <t>9 months cummulative todate</t>
  </si>
  <si>
    <t>Condensed Consolidated Balance Sheet as at 31 October 2004</t>
  </si>
  <si>
    <t>9 months ended 31 October 2004</t>
  </si>
  <si>
    <t>Balance as of 31 October 2004</t>
  </si>
  <si>
    <t>9 months ended 31 October 2003</t>
  </si>
  <si>
    <t>Balance as of 31 October 2003</t>
  </si>
  <si>
    <t>9 months ended</t>
  </si>
  <si>
    <t>Net cash from/(used in) operating activities</t>
  </si>
  <si>
    <t>Cash from/(used in) operating activities</t>
  </si>
  <si>
    <t>Net increase/(decrease) in cash and cash equivalents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</si>
</sst>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 horizontal="left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165" fontId="1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5" fontId="2" fillId="0" borderId="0" xfId="15" applyNumberFormat="1" applyFont="1" applyAlignment="1" quotePrefix="1">
      <alignment horizontal="center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0" fillId="0" borderId="0" xfId="15" applyNumberFormat="1" applyFont="1" applyAlignment="1">
      <alignment/>
    </xf>
    <xf numFmtId="165" fontId="10" fillId="0" borderId="0" xfId="15" applyNumberFormat="1" applyFont="1" applyAlignment="1">
      <alignment/>
    </xf>
    <xf numFmtId="171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5" fontId="2" fillId="0" borderId="0" xfId="15" applyNumberFormat="1" applyFont="1" applyAlignment="1" quotePrefix="1">
      <alignment horizontal="center"/>
    </xf>
    <xf numFmtId="172" fontId="1" fillId="0" borderId="0" xfId="15" applyNumberFormat="1" applyFont="1" applyAlignment="1">
      <alignment horizontal="right"/>
    </xf>
    <xf numFmtId="43" fontId="1" fillId="0" borderId="4" xfId="15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457450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</xdr:row>
      <xdr:rowOff>104775</xdr:rowOff>
    </xdr:from>
    <xdr:to>
      <xdr:col>4</xdr:col>
      <xdr:colOff>485775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914650" y="466725"/>
          <a:ext cx="67627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2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4.00390625" style="1" customWidth="1"/>
    <col min="7" max="7" width="4.140625" style="1" customWidth="1"/>
    <col min="8" max="8" width="14.421875" style="1" customWidth="1"/>
    <col min="9" max="9" width="1.7109375" style="1" customWidth="1"/>
    <col min="10" max="10" width="14.421875" style="1" customWidth="1"/>
    <col min="11" max="16384" width="9.140625" style="1" customWidth="1"/>
  </cols>
  <sheetData>
    <row r="1" spans="1:10" ht="1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42.75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5" customHeight="1">
      <c r="A3" s="22" t="s">
        <v>27</v>
      </c>
      <c r="B3" s="21"/>
      <c r="C3" s="21"/>
      <c r="D3" s="21"/>
      <c r="E3" s="21"/>
      <c r="F3" s="21"/>
      <c r="G3" s="21"/>
      <c r="H3" s="21"/>
      <c r="I3" s="21"/>
      <c r="J3" s="21"/>
    </row>
    <row r="4" ht="15">
      <c r="A4" s="2" t="s">
        <v>118</v>
      </c>
    </row>
    <row r="5" ht="14.25">
      <c r="A5" s="20" t="s">
        <v>25</v>
      </c>
    </row>
    <row r="6" ht="15">
      <c r="A6" s="2"/>
    </row>
    <row r="7" ht="15">
      <c r="A7" s="2"/>
    </row>
    <row r="8" spans="1:10" ht="15">
      <c r="A8" s="2"/>
      <c r="D8" s="62" t="s">
        <v>55</v>
      </c>
      <c r="E8" s="62"/>
      <c r="F8" s="62"/>
      <c r="H8" s="63" t="s">
        <v>119</v>
      </c>
      <c r="I8" s="63"/>
      <c r="J8" s="63"/>
    </row>
    <row r="9" spans="4:10" ht="15">
      <c r="D9" s="4">
        <v>38291</v>
      </c>
      <c r="E9" s="4"/>
      <c r="F9" s="4">
        <v>37925</v>
      </c>
      <c r="H9" s="4">
        <f>+D9</f>
        <v>38291</v>
      </c>
      <c r="I9" s="4"/>
      <c r="J9" s="4">
        <f>+F9</f>
        <v>37925</v>
      </c>
    </row>
    <row r="10" spans="4:10" ht="15">
      <c r="D10" s="10" t="s">
        <v>5</v>
      </c>
      <c r="E10" s="4"/>
      <c r="F10" s="4" t="s">
        <v>5</v>
      </c>
      <c r="H10" s="4" t="s">
        <v>5</v>
      </c>
      <c r="I10" s="4"/>
      <c r="J10" s="4" t="s">
        <v>5</v>
      </c>
    </row>
    <row r="11" spans="4:10" ht="15">
      <c r="D11" s="10"/>
      <c r="E11" s="4"/>
      <c r="F11" s="4"/>
      <c r="H11" s="4"/>
      <c r="I11" s="4"/>
      <c r="J11" s="4"/>
    </row>
    <row r="12" spans="4:10" ht="15">
      <c r="D12" s="10"/>
      <c r="E12" s="4"/>
      <c r="F12" s="4"/>
      <c r="H12" s="4"/>
      <c r="I12" s="4"/>
      <c r="J12" s="4"/>
    </row>
    <row r="14" spans="1:10" ht="15.75" thickBot="1">
      <c r="A14" s="2" t="s">
        <v>19</v>
      </c>
      <c r="D14" s="9">
        <v>30081</v>
      </c>
      <c r="F14" s="12">
        <v>32745</v>
      </c>
      <c r="H14" s="9">
        <v>93965</v>
      </c>
      <c r="J14" s="9">
        <v>91644</v>
      </c>
    </row>
    <row r="15" spans="6:10" ht="15" thickTop="1">
      <c r="F15" s="13"/>
      <c r="H15" s="5"/>
      <c r="J15" s="5"/>
    </row>
    <row r="16" spans="1:10" ht="15">
      <c r="A16" s="2" t="s">
        <v>110</v>
      </c>
      <c r="D16" s="5">
        <v>2622</v>
      </c>
      <c r="F16" s="13">
        <v>1764</v>
      </c>
      <c r="H16" s="5">
        <v>7640</v>
      </c>
      <c r="J16" s="13">
        <v>3378</v>
      </c>
    </row>
    <row r="17" spans="6:10" ht="14.25">
      <c r="F17" s="13"/>
      <c r="H17" s="5"/>
      <c r="J17" s="5"/>
    </row>
    <row r="18" spans="1:10" ht="14.25">
      <c r="A18" s="1" t="s">
        <v>28</v>
      </c>
      <c r="D18" s="5">
        <v>-17</v>
      </c>
      <c r="F18" s="13">
        <v>-3</v>
      </c>
      <c r="H18" s="5">
        <v>-114</v>
      </c>
      <c r="J18" s="5">
        <v>-22</v>
      </c>
    </row>
    <row r="19" spans="1:10" ht="14.25">
      <c r="A19" s="1" t="s">
        <v>29</v>
      </c>
      <c r="D19" s="5">
        <v>90</v>
      </c>
      <c r="F19" s="52">
        <v>62</v>
      </c>
      <c r="H19" s="5">
        <v>224</v>
      </c>
      <c r="J19" s="51">
        <v>241</v>
      </c>
    </row>
    <row r="20" spans="1:10" ht="14.25">
      <c r="A20" s="1" t="s">
        <v>30</v>
      </c>
      <c r="D20" s="5">
        <v>135</v>
      </c>
      <c r="F20" s="13">
        <v>345</v>
      </c>
      <c r="H20" s="5">
        <v>495</v>
      </c>
      <c r="J20" s="5">
        <v>1268</v>
      </c>
    </row>
    <row r="21" spans="4:10" ht="14.25">
      <c r="D21" s="6"/>
      <c r="F21" s="24"/>
      <c r="H21" s="6"/>
      <c r="J21" s="6"/>
    </row>
    <row r="22" spans="1:10" ht="15">
      <c r="A22" s="2" t="s">
        <v>31</v>
      </c>
      <c r="D22" s="13">
        <f>SUM(D16:D21)</f>
        <v>2830</v>
      </c>
      <c r="F22" s="13">
        <f>SUM(F16:F21)</f>
        <v>2168</v>
      </c>
      <c r="H22" s="13">
        <f>SUM(H16:H21)</f>
        <v>8245</v>
      </c>
      <c r="J22" s="13">
        <f>SUM(J16:J21)</f>
        <v>4865</v>
      </c>
    </row>
    <row r="23" spans="1:10" ht="14.25">
      <c r="A23" s="1" t="s">
        <v>32</v>
      </c>
      <c r="D23" s="5">
        <v>-719</v>
      </c>
      <c r="F23" s="13">
        <v>-421</v>
      </c>
      <c r="H23" s="5">
        <v>-2329</v>
      </c>
      <c r="J23" s="5">
        <v>-915</v>
      </c>
    </row>
    <row r="24" spans="4:10" ht="14.25">
      <c r="D24" s="6"/>
      <c r="F24" s="24"/>
      <c r="H24" s="6"/>
      <c r="J24" s="6"/>
    </row>
    <row r="25" spans="1:10" ht="15">
      <c r="A25" s="2" t="s">
        <v>111</v>
      </c>
      <c r="D25" s="13">
        <f>SUM(D22:D24)</f>
        <v>2111</v>
      </c>
      <c r="F25" s="13">
        <f>SUM(F22:F24)</f>
        <v>1747</v>
      </c>
      <c r="H25" s="13">
        <f>SUM(H22:H24)</f>
        <v>5916</v>
      </c>
      <c r="J25" s="13">
        <f>SUM(J22:J24)</f>
        <v>3950</v>
      </c>
    </row>
    <row r="26" spans="1:10" ht="14.25">
      <c r="A26" s="1" t="s">
        <v>34</v>
      </c>
      <c r="B26" s="1" t="s">
        <v>35</v>
      </c>
      <c r="D26" s="5">
        <v>-40</v>
      </c>
      <c r="F26" s="13">
        <v>-249</v>
      </c>
      <c r="H26" s="5">
        <v>-261</v>
      </c>
      <c r="J26" s="5">
        <v>-300</v>
      </c>
    </row>
    <row r="27" spans="2:10" ht="14.25" hidden="1">
      <c r="B27" s="1" t="s">
        <v>36</v>
      </c>
      <c r="D27" s="5">
        <v>0</v>
      </c>
      <c r="F27" s="13">
        <v>0</v>
      </c>
      <c r="H27" s="5">
        <v>0</v>
      </c>
      <c r="J27" s="5">
        <v>0</v>
      </c>
    </row>
    <row r="28" spans="6:10" ht="14.25">
      <c r="F28" s="13"/>
      <c r="H28" s="5"/>
      <c r="J28" s="5"/>
    </row>
    <row r="29" spans="1:10" ht="15.75" thickBot="1">
      <c r="A29" s="2" t="s">
        <v>112</v>
      </c>
      <c r="D29" s="23">
        <f>SUM(D25:D28)</f>
        <v>2071</v>
      </c>
      <c r="F29" s="23">
        <f>SUM(F25:F28)</f>
        <v>1498</v>
      </c>
      <c r="H29" s="23">
        <f>SUM(H25:H28)</f>
        <v>5655</v>
      </c>
      <c r="J29" s="23">
        <f>SUM(J25:J28)</f>
        <v>3650</v>
      </c>
    </row>
    <row r="30" spans="6:10" ht="15" thickTop="1">
      <c r="F30" s="13"/>
      <c r="H30" s="5"/>
      <c r="J30" s="5"/>
    </row>
    <row r="31" spans="1:10" ht="15">
      <c r="A31" s="2" t="s">
        <v>99</v>
      </c>
      <c r="F31" s="19"/>
      <c r="H31" s="19"/>
      <c r="J31" s="5"/>
    </row>
    <row r="32" spans="6:10" ht="14.25">
      <c r="F32" s="19"/>
      <c r="H32" s="19"/>
      <c r="J32" s="5"/>
    </row>
    <row r="33" spans="1:10" ht="15">
      <c r="A33" s="17" t="s">
        <v>114</v>
      </c>
      <c r="B33" s="2" t="s">
        <v>24</v>
      </c>
      <c r="F33" s="19"/>
      <c r="H33" s="19"/>
      <c r="J33" s="5"/>
    </row>
    <row r="34" spans="2:10" ht="14.25">
      <c r="B34" s="1" t="s">
        <v>72</v>
      </c>
      <c r="D34" s="42">
        <v>1.61</v>
      </c>
      <c r="E34" s="30"/>
      <c r="F34" s="56">
        <v>1.17</v>
      </c>
      <c r="G34" s="30"/>
      <c r="H34" s="35">
        <v>4.4</v>
      </c>
      <c r="I34" s="30"/>
      <c r="J34" s="35">
        <v>2.84</v>
      </c>
    </row>
    <row r="35" spans="4:10" ht="14.25">
      <c r="D35" s="31"/>
      <c r="E35" s="32"/>
      <c r="F35" s="31"/>
      <c r="G35" s="32"/>
      <c r="H35" s="31"/>
      <c r="I35" s="32"/>
      <c r="J35" s="31"/>
    </row>
    <row r="36" spans="1:10" ht="14.25">
      <c r="A36" s="17"/>
      <c r="C36" s="18"/>
      <c r="D36" s="33"/>
      <c r="E36" s="32"/>
      <c r="F36" s="33"/>
      <c r="G36" s="32"/>
      <c r="H36" s="33"/>
      <c r="I36" s="32"/>
      <c r="J36" s="33"/>
    </row>
    <row r="37" spans="1:10" ht="15">
      <c r="A37" s="1" t="s">
        <v>1</v>
      </c>
      <c r="B37" s="2" t="s">
        <v>115</v>
      </c>
      <c r="D37" s="33"/>
      <c r="E37" s="32"/>
      <c r="F37" s="34"/>
      <c r="G37" s="32"/>
      <c r="H37" s="32"/>
      <c r="I37" s="32"/>
      <c r="J37" s="33"/>
    </row>
    <row r="38" spans="2:10" ht="14.25">
      <c r="B38" s="1" t="s">
        <v>73</v>
      </c>
      <c r="D38" s="42" t="s">
        <v>117</v>
      </c>
      <c r="E38" s="30"/>
      <c r="F38" s="56">
        <v>1.16</v>
      </c>
      <c r="G38" s="30"/>
      <c r="H38" s="35" t="s">
        <v>117</v>
      </c>
      <c r="I38" s="30"/>
      <c r="J38" s="35">
        <v>2.83</v>
      </c>
    </row>
    <row r="39" spans="6:10" ht="14.25">
      <c r="F39" s="14"/>
      <c r="J39" s="5"/>
    </row>
    <row r="40" spans="2:10" ht="14.25">
      <c r="B40" s="17"/>
      <c r="C40" s="18"/>
      <c r="F40" s="14"/>
      <c r="J40" s="5"/>
    </row>
    <row r="41" spans="2:10" ht="14.25">
      <c r="B41" s="17"/>
      <c r="C41" s="18"/>
      <c r="F41" s="14"/>
      <c r="J41" s="5"/>
    </row>
    <row r="42" spans="2:10" ht="14.25">
      <c r="B42" s="17"/>
      <c r="C42" s="18"/>
      <c r="F42" s="14"/>
      <c r="J42" s="5"/>
    </row>
    <row r="43" spans="2:10" ht="14.25">
      <c r="B43" s="17"/>
      <c r="C43" s="18"/>
      <c r="F43" s="14"/>
      <c r="J43" s="5"/>
    </row>
    <row r="44" spans="6:10" ht="14.25">
      <c r="F44" s="14"/>
      <c r="J44" s="5"/>
    </row>
    <row r="45" spans="1:10" ht="14.25">
      <c r="A45" s="58" t="s">
        <v>93</v>
      </c>
      <c r="B45" s="59"/>
      <c r="C45" s="59"/>
      <c r="D45" s="59"/>
      <c r="E45" s="59"/>
      <c r="F45" s="59"/>
      <c r="G45" s="59"/>
      <c r="H45" s="59"/>
      <c r="I45" s="59"/>
      <c r="J45" s="59"/>
    </row>
    <row r="46" spans="1:10" ht="14.25">
      <c r="A46" s="18" t="s">
        <v>106</v>
      </c>
      <c r="B46" s="18"/>
      <c r="C46" s="18"/>
      <c r="D46" s="40"/>
      <c r="E46" s="18"/>
      <c r="F46" s="41"/>
      <c r="G46" s="18"/>
      <c r="H46" s="18"/>
      <c r="I46" s="18"/>
      <c r="J46" s="40"/>
    </row>
    <row r="47" spans="6:10" ht="14.25">
      <c r="F47" s="14"/>
      <c r="J47" s="5"/>
    </row>
    <row r="48" spans="6:10" ht="14.25">
      <c r="F48" s="14"/>
      <c r="J48" s="5"/>
    </row>
    <row r="49" spans="6:10" ht="14.25">
      <c r="F49" s="14"/>
      <c r="J49" s="5"/>
    </row>
    <row r="50" spans="6:10" ht="14.25">
      <c r="F50" s="14"/>
      <c r="J50" s="5"/>
    </row>
    <row r="51" spans="6:10" ht="14.25">
      <c r="F51" s="14"/>
      <c r="J51" s="5"/>
    </row>
    <row r="52" spans="6:10" ht="14.25">
      <c r="F52" s="14"/>
      <c r="J52" s="5"/>
    </row>
    <row r="53" spans="6:10" ht="14.25">
      <c r="F53" s="14"/>
      <c r="J53" s="5"/>
    </row>
    <row r="54" spans="6:10" ht="14.25">
      <c r="F54" s="14"/>
      <c r="J54" s="5"/>
    </row>
    <row r="55" spans="6:10" ht="14.25">
      <c r="F55" s="14"/>
      <c r="J55" s="5"/>
    </row>
    <row r="56" spans="6:10" ht="14.25">
      <c r="F56" s="14"/>
      <c r="J56" s="5"/>
    </row>
    <row r="57" spans="6:10" ht="14.25">
      <c r="F57" s="14"/>
      <c r="J57" s="5"/>
    </row>
    <row r="58" spans="6:10" ht="14.25">
      <c r="F58" s="14"/>
      <c r="J58" s="5"/>
    </row>
    <row r="59" spans="6:10" ht="14.25">
      <c r="F59" s="14"/>
      <c r="J59" s="5"/>
    </row>
    <row r="60" spans="6:10" ht="14.25">
      <c r="F60" s="14"/>
      <c r="J60" s="5"/>
    </row>
    <row r="61" spans="6:10" ht="14.25">
      <c r="F61" s="14"/>
      <c r="J61" s="5"/>
    </row>
    <row r="62" spans="6:10" ht="14.25">
      <c r="F62" s="14"/>
      <c r="J62" s="5"/>
    </row>
    <row r="63" spans="6:10" ht="14.25">
      <c r="F63" s="14"/>
      <c r="J63" s="5"/>
    </row>
    <row r="64" spans="6:10" ht="14.25">
      <c r="F64" s="14"/>
      <c r="J64" s="5"/>
    </row>
    <row r="65" spans="6:10" ht="14.25">
      <c r="F65" s="14"/>
      <c r="J65" s="5"/>
    </row>
    <row r="66" spans="6:10" ht="14.25">
      <c r="F66" s="14"/>
      <c r="J66" s="5"/>
    </row>
    <row r="67" spans="6:10" ht="14.25">
      <c r="F67" s="14"/>
      <c r="J67" s="5"/>
    </row>
    <row r="68" spans="6:10" ht="14.25">
      <c r="F68" s="14"/>
      <c r="J68" s="5"/>
    </row>
    <row r="69" spans="6:10" ht="14.25">
      <c r="F69" s="14"/>
      <c r="J69" s="5"/>
    </row>
    <row r="70" spans="6:10" ht="14.25">
      <c r="F70" s="14"/>
      <c r="J70" s="5"/>
    </row>
    <row r="71" spans="6:10" ht="14.25">
      <c r="F71" s="14"/>
      <c r="J71" s="5"/>
    </row>
    <row r="72" spans="6:10" ht="14.25">
      <c r="F72" s="14"/>
      <c r="J72" s="5"/>
    </row>
    <row r="73" spans="6:10" ht="14.25">
      <c r="F73" s="14"/>
      <c r="J73" s="5"/>
    </row>
    <row r="74" spans="6:10" ht="14.25">
      <c r="F74" s="14"/>
      <c r="J74" s="5"/>
    </row>
    <row r="75" spans="6:10" ht="14.25">
      <c r="F75" s="14"/>
      <c r="J75" s="5"/>
    </row>
    <row r="76" spans="6:10" ht="14.25">
      <c r="F76" s="14"/>
      <c r="J76" s="5"/>
    </row>
    <row r="77" spans="6:10" ht="14.25">
      <c r="F77" s="14"/>
      <c r="J77" s="5"/>
    </row>
    <row r="78" spans="6:10" ht="14.25">
      <c r="F78" s="14"/>
      <c r="J78" s="5"/>
    </row>
    <row r="79" spans="6:10" ht="14.25">
      <c r="F79" s="14"/>
      <c r="J79" s="5"/>
    </row>
    <row r="80" spans="6:10" ht="14.25">
      <c r="F80" s="14"/>
      <c r="J80" s="5"/>
    </row>
    <row r="81" spans="6:10" ht="14.25">
      <c r="F81" s="14"/>
      <c r="J81" s="5"/>
    </row>
    <row r="82" spans="6:10" ht="14.25">
      <c r="F82" s="14"/>
      <c r="J82" s="5"/>
    </row>
    <row r="83" spans="6:10" ht="14.25">
      <c r="F83" s="14"/>
      <c r="J83" s="5"/>
    </row>
    <row r="84" spans="6:10" ht="14.25">
      <c r="F84" s="14"/>
      <c r="J84" s="5"/>
    </row>
    <row r="85" spans="6:10" ht="14.25">
      <c r="F85" s="14"/>
      <c r="J85" s="5"/>
    </row>
    <row r="86" spans="6:10" ht="14.25">
      <c r="F86" s="14"/>
      <c r="J86" s="5"/>
    </row>
    <row r="87" spans="6:10" ht="14.25">
      <c r="F87" s="14"/>
      <c r="J87" s="5"/>
    </row>
    <row r="88" spans="6:10" ht="14.25">
      <c r="F88" s="14"/>
      <c r="J88" s="5"/>
    </row>
    <row r="89" spans="6:10" ht="14.25">
      <c r="F89" s="14"/>
      <c r="J89" s="5"/>
    </row>
    <row r="90" spans="6:10" ht="14.25">
      <c r="F90" s="14"/>
      <c r="J90" s="5"/>
    </row>
    <row r="91" spans="6:10" ht="14.25">
      <c r="F91" s="14"/>
      <c r="J91" s="5"/>
    </row>
    <row r="92" spans="6:10" ht="14.25">
      <c r="F92" s="14"/>
      <c r="J92" s="5"/>
    </row>
    <row r="93" spans="6:10" ht="14.25">
      <c r="F93" s="14"/>
      <c r="J93" s="5"/>
    </row>
    <row r="94" spans="6:10" ht="14.25">
      <c r="F94" s="14"/>
      <c r="J94" s="5"/>
    </row>
    <row r="95" spans="6:10" ht="14.25">
      <c r="F95" s="14"/>
      <c r="J95" s="5"/>
    </row>
    <row r="96" spans="6:10" ht="14.25">
      <c r="F96" s="14"/>
      <c r="J96" s="5"/>
    </row>
    <row r="97" spans="6:10" ht="14.25">
      <c r="F97" s="14"/>
      <c r="J97" s="5"/>
    </row>
    <row r="98" spans="6:10" ht="14.25">
      <c r="F98" s="14"/>
      <c r="J98" s="5"/>
    </row>
    <row r="99" spans="6:10" ht="14.25">
      <c r="F99" s="14"/>
      <c r="J99" s="5"/>
    </row>
    <row r="100" spans="6:10" ht="14.25">
      <c r="F100" s="14"/>
      <c r="J100" s="5"/>
    </row>
    <row r="101" spans="6:10" ht="14.25">
      <c r="F101" s="14"/>
      <c r="J101" s="5"/>
    </row>
    <row r="102" spans="6:10" ht="14.25">
      <c r="F102" s="14"/>
      <c r="J102" s="5"/>
    </row>
    <row r="103" spans="6:10" ht="14.25">
      <c r="F103" s="14"/>
      <c r="J103" s="5"/>
    </row>
    <row r="104" spans="6:10" ht="14.25">
      <c r="F104" s="14"/>
      <c r="J104" s="5"/>
    </row>
    <row r="105" spans="6:10" ht="14.25">
      <c r="F105" s="14"/>
      <c r="J105" s="5"/>
    </row>
    <row r="106" spans="6:10" ht="14.25">
      <c r="F106" s="14"/>
      <c r="J106" s="5"/>
    </row>
    <row r="107" spans="6:10" ht="14.25">
      <c r="F107" s="14"/>
      <c r="J107" s="5"/>
    </row>
    <row r="108" spans="6:10" ht="14.25">
      <c r="F108" s="14"/>
      <c r="J108" s="5"/>
    </row>
    <row r="109" spans="6:10" ht="14.25">
      <c r="F109" s="14"/>
      <c r="J109" s="5"/>
    </row>
    <row r="110" spans="6:10" ht="14.25">
      <c r="F110" s="14"/>
      <c r="J110" s="5"/>
    </row>
    <row r="111" spans="6:10" ht="14.25">
      <c r="F111" s="14"/>
      <c r="J111" s="5"/>
    </row>
    <row r="112" spans="6:10" ht="14.25">
      <c r="F112" s="14"/>
      <c r="J112" s="5"/>
    </row>
    <row r="113" spans="6:10" ht="14.25">
      <c r="F113" s="14"/>
      <c r="J113" s="5"/>
    </row>
    <row r="114" spans="6:10" ht="14.25">
      <c r="F114" s="14"/>
      <c r="J114" s="5"/>
    </row>
    <row r="115" spans="6:10" ht="14.25">
      <c r="F115" s="14"/>
      <c r="J115" s="5"/>
    </row>
    <row r="116" spans="6:10" ht="14.25">
      <c r="F116" s="14"/>
      <c r="J116" s="5"/>
    </row>
    <row r="117" spans="6:10" ht="14.25">
      <c r="F117" s="14"/>
      <c r="J117" s="5"/>
    </row>
    <row r="118" spans="6:10" ht="14.25">
      <c r="F118" s="14"/>
      <c r="J118" s="5"/>
    </row>
    <row r="119" spans="6:10" ht="14.25">
      <c r="F119" s="14"/>
      <c r="J119" s="5"/>
    </row>
    <row r="120" spans="6:10" ht="14.25">
      <c r="F120" s="14"/>
      <c r="J120" s="5"/>
    </row>
    <row r="121" spans="6:10" ht="14.25">
      <c r="F121" s="14"/>
      <c r="J121" s="5"/>
    </row>
    <row r="122" spans="6:10" ht="14.25">
      <c r="F122" s="14"/>
      <c r="J122" s="5"/>
    </row>
    <row r="123" spans="6:10" ht="14.25">
      <c r="F123" s="14"/>
      <c r="J123" s="5"/>
    </row>
    <row r="124" spans="6:10" ht="14.25">
      <c r="F124" s="14"/>
      <c r="J124" s="5"/>
    </row>
    <row r="125" spans="6:10" ht="14.25">
      <c r="F125" s="14"/>
      <c r="J125" s="5"/>
    </row>
    <row r="126" spans="6:10" ht="14.25">
      <c r="F126" s="14"/>
      <c r="J126" s="5"/>
    </row>
    <row r="127" spans="6:10" ht="14.25">
      <c r="F127" s="14"/>
      <c r="J127" s="5"/>
    </row>
    <row r="128" spans="6:10" ht="14.25">
      <c r="F128" s="14"/>
      <c r="J128" s="5"/>
    </row>
    <row r="129" spans="6:10" ht="14.25">
      <c r="F129" s="14"/>
      <c r="J129" s="5"/>
    </row>
    <row r="130" spans="6:10" ht="14.25">
      <c r="F130" s="14"/>
      <c r="J130" s="5"/>
    </row>
    <row r="131" spans="6:10" ht="14.25">
      <c r="F131" s="14"/>
      <c r="J131" s="5"/>
    </row>
    <row r="132" spans="6:10" ht="14.25">
      <c r="F132" s="14"/>
      <c r="J132" s="5"/>
    </row>
    <row r="133" spans="6:10" ht="14.25">
      <c r="F133" s="14"/>
      <c r="J133" s="5"/>
    </row>
    <row r="134" spans="6:10" ht="14.25">
      <c r="F134" s="14"/>
      <c r="J134" s="5"/>
    </row>
    <row r="135" spans="6:10" ht="14.25">
      <c r="F135" s="14"/>
      <c r="J135" s="5"/>
    </row>
    <row r="136" spans="6:10" ht="14.25">
      <c r="F136" s="14"/>
      <c r="J136" s="5"/>
    </row>
    <row r="137" spans="6:10" ht="14.25">
      <c r="F137" s="14"/>
      <c r="J137" s="5"/>
    </row>
    <row r="138" spans="6:10" ht="14.25">
      <c r="F138" s="14"/>
      <c r="J138" s="5"/>
    </row>
    <row r="139" spans="6:10" ht="14.25">
      <c r="F139" s="14"/>
      <c r="J139" s="5"/>
    </row>
    <row r="140" spans="6:10" ht="14.25">
      <c r="F140" s="14"/>
      <c r="J140" s="5"/>
    </row>
    <row r="141" spans="6:10" ht="14.25">
      <c r="F141" s="14"/>
      <c r="J141" s="5"/>
    </row>
    <row r="142" spans="6:10" ht="14.25">
      <c r="F142" s="14"/>
      <c r="J142" s="5"/>
    </row>
    <row r="143" spans="6:10" ht="14.25">
      <c r="F143" s="14"/>
      <c r="J143" s="5"/>
    </row>
    <row r="144" spans="6:10" ht="14.25">
      <c r="F144" s="14"/>
      <c r="J144" s="5"/>
    </row>
    <row r="145" spans="6:10" ht="14.25">
      <c r="F145" s="14"/>
      <c r="J145" s="5"/>
    </row>
    <row r="146" spans="6:10" ht="14.25">
      <c r="F146" s="14"/>
      <c r="J146" s="5"/>
    </row>
    <row r="147" spans="6:10" ht="14.25">
      <c r="F147" s="14"/>
      <c r="J147" s="5"/>
    </row>
    <row r="148" spans="6:10" ht="14.25">
      <c r="F148" s="14"/>
      <c r="J148" s="5"/>
    </row>
    <row r="149" spans="6:10" ht="14.25">
      <c r="F149" s="14"/>
      <c r="J149" s="5"/>
    </row>
    <row r="150" spans="6:10" ht="14.25">
      <c r="F150" s="14"/>
      <c r="J150" s="5"/>
    </row>
    <row r="151" spans="6:10" ht="14.25">
      <c r="F151" s="14"/>
      <c r="J151" s="5"/>
    </row>
    <row r="152" spans="6:10" ht="14.25">
      <c r="F152" s="14"/>
      <c r="J152" s="5"/>
    </row>
    <row r="153" spans="6:10" ht="14.25">
      <c r="F153" s="14"/>
      <c r="J153" s="5"/>
    </row>
    <row r="154" spans="6:10" ht="14.25">
      <c r="F154" s="14"/>
      <c r="J154" s="5"/>
    </row>
    <row r="155" spans="6:10" ht="14.25">
      <c r="F155" s="14"/>
      <c r="J155" s="5"/>
    </row>
    <row r="156" spans="6:10" ht="14.25">
      <c r="F156" s="14"/>
      <c r="J156" s="5"/>
    </row>
    <row r="157" spans="6:10" ht="14.25">
      <c r="F157" s="14"/>
      <c r="J157" s="5"/>
    </row>
    <row r="158" spans="6:10" ht="14.25">
      <c r="F158" s="14"/>
      <c r="J158" s="5"/>
    </row>
    <row r="159" spans="6:10" ht="14.25">
      <c r="F159" s="14"/>
      <c r="J159" s="5"/>
    </row>
    <row r="160" spans="6:10" ht="14.25">
      <c r="F160" s="14"/>
      <c r="J160" s="5"/>
    </row>
    <row r="161" spans="6:10" ht="14.25">
      <c r="F161" s="14"/>
      <c r="J161" s="5"/>
    </row>
    <row r="162" spans="6:10" ht="14.25">
      <c r="F162" s="14"/>
      <c r="J162" s="5"/>
    </row>
    <row r="163" spans="6:10" ht="14.25">
      <c r="F163" s="14"/>
      <c r="J163" s="5"/>
    </row>
    <row r="164" spans="6:10" ht="14.25">
      <c r="F164" s="14"/>
      <c r="J164" s="5"/>
    </row>
    <row r="165" spans="6:10" ht="14.25">
      <c r="F165" s="14"/>
      <c r="J165" s="5"/>
    </row>
    <row r="166" spans="6:10" ht="14.25">
      <c r="F166" s="14"/>
      <c r="J166" s="5"/>
    </row>
    <row r="167" spans="6:10" ht="14.25">
      <c r="F167" s="14"/>
      <c r="J167" s="5"/>
    </row>
    <row r="168" spans="6:10" ht="14.25">
      <c r="F168" s="14"/>
      <c r="J168" s="5"/>
    </row>
    <row r="169" spans="6:10" ht="14.25">
      <c r="F169" s="14"/>
      <c r="J169" s="5"/>
    </row>
    <row r="170" spans="6:10" ht="14.25">
      <c r="F170" s="14"/>
      <c r="J170" s="5"/>
    </row>
    <row r="171" spans="6:10" ht="14.25">
      <c r="F171" s="14"/>
      <c r="J171" s="5"/>
    </row>
    <row r="172" spans="6:10" ht="14.25">
      <c r="F172" s="14"/>
      <c r="J172" s="5"/>
    </row>
    <row r="173" spans="6:10" ht="14.25">
      <c r="F173" s="14"/>
      <c r="J173" s="5"/>
    </row>
    <row r="174" spans="6:10" ht="14.25">
      <c r="F174" s="14"/>
      <c r="J174" s="5"/>
    </row>
    <row r="175" spans="6:10" ht="14.25">
      <c r="F175" s="14"/>
      <c r="J175" s="5"/>
    </row>
    <row r="176" spans="6:10" ht="14.25">
      <c r="F176" s="14"/>
      <c r="J176" s="5"/>
    </row>
    <row r="177" spans="6:10" ht="14.25">
      <c r="F177" s="14"/>
      <c r="J177" s="5"/>
    </row>
    <row r="178" spans="6:10" ht="14.25">
      <c r="F178" s="14"/>
      <c r="J178" s="5"/>
    </row>
    <row r="179" spans="6:10" ht="14.25">
      <c r="F179" s="14"/>
      <c r="J179" s="5"/>
    </row>
    <row r="180" spans="6:10" ht="14.25">
      <c r="F180" s="14"/>
      <c r="J180" s="5"/>
    </row>
    <row r="181" spans="6:10" ht="14.25">
      <c r="F181" s="14"/>
      <c r="J181" s="5"/>
    </row>
    <row r="182" spans="6:10" ht="14.25">
      <c r="F182" s="14"/>
      <c r="J182" s="5"/>
    </row>
    <row r="183" spans="6:10" ht="14.25">
      <c r="F183" s="14"/>
      <c r="J183" s="5"/>
    </row>
    <row r="184" spans="6:10" ht="14.25">
      <c r="F184" s="14"/>
      <c r="J184" s="5"/>
    </row>
    <row r="185" spans="6:10" ht="14.25">
      <c r="F185" s="14"/>
      <c r="J185" s="5"/>
    </row>
    <row r="186" spans="6:10" ht="14.25">
      <c r="F186" s="14"/>
      <c r="J186" s="5"/>
    </row>
    <row r="187" spans="6:10" ht="14.25">
      <c r="F187" s="14"/>
      <c r="J187" s="5"/>
    </row>
    <row r="188" spans="6:10" ht="14.25">
      <c r="F188" s="14"/>
      <c r="J188" s="5"/>
    </row>
    <row r="189" spans="6:10" ht="14.25">
      <c r="F189" s="14"/>
      <c r="J189" s="5"/>
    </row>
    <row r="190" spans="6:10" ht="14.25">
      <c r="F190" s="14"/>
      <c r="J190" s="5"/>
    </row>
    <row r="191" spans="6:10" ht="14.25">
      <c r="F191" s="14"/>
      <c r="J191" s="5"/>
    </row>
    <row r="192" spans="6:10" ht="14.25">
      <c r="F192" s="14"/>
      <c r="J192" s="5"/>
    </row>
    <row r="193" spans="6:10" ht="14.25">
      <c r="F193" s="14"/>
      <c r="J193" s="5"/>
    </row>
    <row r="194" spans="6:10" ht="14.25">
      <c r="F194" s="14"/>
      <c r="J194" s="5"/>
    </row>
    <row r="195" spans="6:10" ht="14.25">
      <c r="F195" s="14"/>
      <c r="J195" s="5"/>
    </row>
    <row r="196" spans="6:10" ht="14.25">
      <c r="F196" s="14"/>
      <c r="J196" s="5"/>
    </row>
    <row r="197" spans="6:10" ht="14.25">
      <c r="F197" s="14"/>
      <c r="J197" s="5"/>
    </row>
    <row r="198" spans="6:10" ht="14.25">
      <c r="F198" s="14"/>
      <c r="J198" s="5"/>
    </row>
    <row r="199" spans="6:10" ht="14.25">
      <c r="F199" s="14"/>
      <c r="J199" s="5"/>
    </row>
    <row r="200" spans="6:10" ht="14.25">
      <c r="F200" s="14"/>
      <c r="J200" s="5"/>
    </row>
    <row r="201" spans="6:10" ht="14.25">
      <c r="F201" s="14"/>
      <c r="J201" s="5"/>
    </row>
    <row r="202" spans="6:10" ht="14.25">
      <c r="F202" s="14"/>
      <c r="J202" s="5"/>
    </row>
    <row r="203" spans="6:10" ht="14.25">
      <c r="F203" s="14"/>
      <c r="J203" s="5"/>
    </row>
    <row r="204" spans="6:10" ht="14.25">
      <c r="F204" s="14"/>
      <c r="J204" s="5"/>
    </row>
    <row r="205" spans="6:10" ht="14.25">
      <c r="F205" s="14"/>
      <c r="J205" s="5"/>
    </row>
    <row r="206" spans="6:10" ht="14.25">
      <c r="F206" s="14"/>
      <c r="J206" s="5"/>
    </row>
    <row r="207" spans="6:10" ht="14.25">
      <c r="F207" s="14"/>
      <c r="J207" s="5"/>
    </row>
    <row r="208" spans="6:10" ht="14.25">
      <c r="F208" s="14"/>
      <c r="J208" s="5"/>
    </row>
    <row r="209" spans="6:10" ht="14.25">
      <c r="F209" s="14"/>
      <c r="J209" s="5"/>
    </row>
    <row r="210" spans="6:10" ht="14.25">
      <c r="F210" s="14"/>
      <c r="J210" s="5"/>
    </row>
    <row r="211" spans="6:10" ht="14.25">
      <c r="F211" s="14"/>
      <c r="J211" s="5"/>
    </row>
    <row r="212" spans="6:10" ht="14.25">
      <c r="F212" s="14"/>
      <c r="J212" s="5"/>
    </row>
    <row r="213" spans="6:10" ht="14.25">
      <c r="F213" s="14"/>
      <c r="J213" s="5"/>
    </row>
    <row r="214" spans="6:10" ht="14.25">
      <c r="F214" s="14"/>
      <c r="J214" s="5"/>
    </row>
    <row r="215" spans="6:10" ht="14.25">
      <c r="F215" s="14"/>
      <c r="J215" s="5"/>
    </row>
    <row r="216" spans="6:10" ht="14.25">
      <c r="F216" s="14"/>
      <c r="J216" s="5"/>
    </row>
    <row r="217" spans="6:10" ht="14.25">
      <c r="F217" s="14"/>
      <c r="J217" s="5"/>
    </row>
    <row r="218" spans="6:10" ht="14.25">
      <c r="F218" s="14"/>
      <c r="J218" s="5"/>
    </row>
    <row r="219" spans="6:10" ht="14.25">
      <c r="F219" s="14"/>
      <c r="J219" s="5"/>
    </row>
    <row r="220" spans="6:10" ht="14.25">
      <c r="F220" s="14"/>
      <c r="J220" s="5"/>
    </row>
    <row r="221" spans="6:10" ht="14.25">
      <c r="F221" s="14"/>
      <c r="J221" s="5"/>
    </row>
    <row r="222" spans="6:10" ht="14.25">
      <c r="F222" s="14"/>
      <c r="J222" s="5"/>
    </row>
    <row r="223" spans="6:10" ht="14.25">
      <c r="F223" s="14"/>
      <c r="J223" s="5"/>
    </row>
    <row r="224" spans="6:10" ht="14.25">
      <c r="F224" s="14"/>
      <c r="J224" s="5"/>
    </row>
    <row r="225" spans="6:10" ht="14.25">
      <c r="F225" s="14"/>
      <c r="J225" s="5"/>
    </row>
    <row r="226" spans="6:10" ht="14.25">
      <c r="F226" s="14"/>
      <c r="J226" s="5"/>
    </row>
    <row r="227" spans="6:10" ht="14.25">
      <c r="F227" s="14"/>
      <c r="J227" s="5"/>
    </row>
    <row r="228" spans="6:10" ht="14.25">
      <c r="F228" s="14"/>
      <c r="J228" s="5"/>
    </row>
    <row r="229" spans="6:10" ht="14.25">
      <c r="F229" s="14"/>
      <c r="J229" s="5"/>
    </row>
    <row r="230" spans="6:10" ht="14.25">
      <c r="F230" s="14"/>
      <c r="J230" s="5"/>
    </row>
    <row r="231" spans="6:10" ht="14.25">
      <c r="F231" s="14"/>
      <c r="J231" s="5"/>
    </row>
    <row r="232" spans="6:10" ht="14.25">
      <c r="F232" s="14"/>
      <c r="J232" s="5"/>
    </row>
    <row r="233" spans="6:10" ht="14.25">
      <c r="F233" s="14"/>
      <c r="J233" s="5"/>
    </row>
    <row r="234" spans="6:10" ht="14.25">
      <c r="F234" s="14"/>
      <c r="J234" s="5"/>
    </row>
    <row r="235" spans="6:10" ht="14.25">
      <c r="F235" s="14"/>
      <c r="J235" s="5"/>
    </row>
    <row r="236" spans="6:10" ht="14.25">
      <c r="F236" s="14"/>
      <c r="J236" s="5"/>
    </row>
    <row r="237" spans="6:10" ht="14.25">
      <c r="F237" s="14"/>
      <c r="J237" s="5"/>
    </row>
    <row r="238" spans="6:10" ht="14.25">
      <c r="F238" s="14"/>
      <c r="J238" s="5"/>
    </row>
    <row r="239" spans="6:10" ht="14.25">
      <c r="F239" s="14"/>
      <c r="J239" s="5"/>
    </row>
    <row r="240" spans="6:10" ht="14.25">
      <c r="F240" s="14"/>
      <c r="J240" s="5"/>
    </row>
    <row r="241" spans="6:10" ht="14.25">
      <c r="F241" s="14"/>
      <c r="J241" s="5"/>
    </row>
    <row r="242" spans="6:10" ht="14.25">
      <c r="F242" s="14"/>
      <c r="J242" s="5"/>
    </row>
    <row r="243" spans="6:10" ht="14.25">
      <c r="F243" s="14"/>
      <c r="J243" s="5"/>
    </row>
    <row r="244" spans="6:10" ht="14.25">
      <c r="F244" s="14"/>
      <c r="J244" s="5"/>
    </row>
    <row r="245" spans="6:10" ht="14.25">
      <c r="F245" s="14"/>
      <c r="J245" s="5"/>
    </row>
    <row r="246" spans="6:10" ht="14.25">
      <c r="F246" s="14"/>
      <c r="J246" s="5"/>
    </row>
    <row r="247" spans="6:10" ht="14.25">
      <c r="F247" s="14"/>
      <c r="J247" s="5"/>
    </row>
    <row r="248" spans="6:10" ht="14.25">
      <c r="F248" s="14"/>
      <c r="J248" s="5"/>
    </row>
    <row r="249" spans="6:10" ht="14.25">
      <c r="F249" s="14"/>
      <c r="J249" s="5"/>
    </row>
    <row r="250" spans="6:10" ht="14.25">
      <c r="F250" s="14"/>
      <c r="J250" s="5"/>
    </row>
    <row r="251" spans="6:10" ht="14.25">
      <c r="F251" s="14"/>
      <c r="J251" s="5"/>
    </row>
    <row r="252" spans="6:10" ht="14.25">
      <c r="F252" s="14"/>
      <c r="J252" s="5"/>
    </row>
    <row r="253" spans="6:10" ht="14.25">
      <c r="F253" s="14"/>
      <c r="J253" s="5"/>
    </row>
    <row r="254" spans="6:10" ht="14.25">
      <c r="F254" s="14"/>
      <c r="J254" s="5"/>
    </row>
    <row r="255" spans="6:10" ht="14.25">
      <c r="F255" s="14"/>
      <c r="J255" s="5"/>
    </row>
    <row r="256" spans="6:10" ht="14.25">
      <c r="F256" s="14"/>
      <c r="J256" s="5"/>
    </row>
    <row r="257" spans="6:10" ht="14.25">
      <c r="F257" s="14"/>
      <c r="J257" s="5"/>
    </row>
    <row r="258" spans="6:10" ht="14.25">
      <c r="F258" s="14"/>
      <c r="J258" s="5"/>
    </row>
    <row r="259" spans="6:10" ht="14.25">
      <c r="F259" s="14"/>
      <c r="J259" s="5"/>
    </row>
    <row r="260" spans="6:10" ht="14.25">
      <c r="F260" s="14"/>
      <c r="J260" s="5"/>
    </row>
    <row r="261" spans="6:10" ht="14.25">
      <c r="F261" s="14"/>
      <c r="J261" s="5"/>
    </row>
    <row r="262" spans="6:10" ht="14.25">
      <c r="F262" s="14"/>
      <c r="J262" s="5"/>
    </row>
    <row r="263" spans="6:10" ht="14.25">
      <c r="F263" s="14"/>
      <c r="J263" s="5"/>
    </row>
    <row r="264" spans="6:10" ht="14.25">
      <c r="F264" s="14"/>
      <c r="J264" s="5"/>
    </row>
    <row r="265" spans="6:10" ht="14.25">
      <c r="F265" s="14"/>
      <c r="J265" s="5"/>
    </row>
    <row r="266" spans="6:10" ht="14.25">
      <c r="F266" s="14"/>
      <c r="J266" s="5"/>
    </row>
    <row r="267" spans="6:10" ht="14.25">
      <c r="F267" s="14"/>
      <c r="J267" s="5"/>
    </row>
    <row r="268" spans="6:10" ht="14.25">
      <c r="F268" s="14"/>
      <c r="J268" s="5"/>
    </row>
    <row r="269" spans="6:10" ht="14.25">
      <c r="F269" s="14"/>
      <c r="J269" s="5"/>
    </row>
    <row r="270" spans="6:10" ht="14.25">
      <c r="F270" s="14"/>
      <c r="J270" s="5"/>
    </row>
    <row r="271" spans="6:10" ht="14.25">
      <c r="F271" s="14"/>
      <c r="J271" s="5"/>
    </row>
    <row r="272" spans="6:10" ht="14.25">
      <c r="F272" s="14"/>
      <c r="J272" s="5"/>
    </row>
    <row r="273" spans="6:10" ht="14.25">
      <c r="F273" s="14"/>
      <c r="J273" s="5"/>
    </row>
    <row r="274" spans="6:10" ht="14.25">
      <c r="F274" s="14"/>
      <c r="J274" s="5"/>
    </row>
    <row r="275" spans="6:10" ht="14.25">
      <c r="F275" s="14"/>
      <c r="J275" s="5"/>
    </row>
    <row r="276" spans="6:10" ht="14.25">
      <c r="F276" s="14"/>
      <c r="J276" s="5"/>
    </row>
    <row r="277" spans="6:10" ht="14.25">
      <c r="F277" s="14"/>
      <c r="J277" s="5"/>
    </row>
    <row r="278" spans="6:10" ht="14.25">
      <c r="F278" s="14"/>
      <c r="J278" s="5"/>
    </row>
    <row r="279" spans="6:10" ht="14.25">
      <c r="F279" s="14"/>
      <c r="J279" s="5"/>
    </row>
    <row r="280" spans="6:10" ht="14.25">
      <c r="F280" s="14"/>
      <c r="J280" s="5"/>
    </row>
    <row r="281" spans="6:10" ht="14.25">
      <c r="F281" s="14"/>
      <c r="J281" s="5"/>
    </row>
    <row r="282" spans="6:10" ht="14.25">
      <c r="F282" s="14"/>
      <c r="J282" s="5"/>
    </row>
    <row r="283" spans="6:10" ht="14.25">
      <c r="F283" s="14"/>
      <c r="J283" s="5"/>
    </row>
    <row r="284" spans="6:10" ht="14.25">
      <c r="F284" s="14"/>
      <c r="J284" s="5"/>
    </row>
    <row r="285" spans="6:10" ht="14.25">
      <c r="F285" s="14"/>
      <c r="J285" s="5"/>
    </row>
    <row r="286" spans="6:10" ht="14.25">
      <c r="F286" s="14"/>
      <c r="J286" s="5"/>
    </row>
    <row r="287" spans="6:10" ht="14.25">
      <c r="F287" s="14"/>
      <c r="J287" s="5"/>
    </row>
    <row r="288" spans="6:10" ht="14.25">
      <c r="F288" s="14"/>
      <c r="J288" s="5"/>
    </row>
    <row r="289" spans="6:10" ht="14.25">
      <c r="F289" s="14"/>
      <c r="J289" s="5"/>
    </row>
    <row r="290" spans="6:10" ht="14.25">
      <c r="F290" s="14"/>
      <c r="J290" s="5"/>
    </row>
    <row r="291" spans="6:10" ht="14.25">
      <c r="F291" s="14"/>
      <c r="J291" s="5"/>
    </row>
    <row r="292" spans="6:10" ht="14.25">
      <c r="F292" s="14"/>
      <c r="J292" s="5"/>
    </row>
    <row r="293" spans="6:10" ht="14.25">
      <c r="F293" s="14"/>
      <c r="J293" s="5"/>
    </row>
    <row r="294" spans="6:10" ht="14.25">
      <c r="F294" s="14"/>
      <c r="J294" s="5"/>
    </row>
    <row r="295" spans="6:10" ht="14.25">
      <c r="F295" s="14"/>
      <c r="J295" s="5"/>
    </row>
    <row r="296" spans="6:10" ht="14.25">
      <c r="F296" s="14"/>
      <c r="J296" s="5"/>
    </row>
    <row r="297" spans="6:10" ht="14.25">
      <c r="F297" s="14"/>
      <c r="J297" s="5"/>
    </row>
    <row r="298" spans="6:10" ht="14.25">
      <c r="F298" s="14"/>
      <c r="J298" s="5"/>
    </row>
    <row r="299" spans="6:10" ht="14.25">
      <c r="F299" s="14"/>
      <c r="J299" s="5"/>
    </row>
    <row r="300" spans="6:10" ht="14.25">
      <c r="F300" s="14"/>
      <c r="J300" s="5"/>
    </row>
    <row r="301" spans="6:10" ht="14.25">
      <c r="F301" s="14"/>
      <c r="J301" s="5"/>
    </row>
    <row r="302" spans="6:10" ht="14.25">
      <c r="F302" s="14"/>
      <c r="J302" s="5"/>
    </row>
    <row r="303" spans="6:10" ht="14.25">
      <c r="F303" s="14"/>
      <c r="J303" s="5"/>
    </row>
    <row r="304" spans="6:10" ht="14.25">
      <c r="F304" s="14"/>
      <c r="J304" s="5"/>
    </row>
    <row r="305" spans="6:10" ht="14.25">
      <c r="F305" s="14"/>
      <c r="J305" s="5"/>
    </row>
    <row r="306" spans="6:10" ht="14.25">
      <c r="F306" s="14"/>
      <c r="J306" s="5"/>
    </row>
    <row r="307" spans="6:10" ht="14.25">
      <c r="F307" s="14"/>
      <c r="J307" s="5"/>
    </row>
    <row r="308" spans="6:10" ht="14.25">
      <c r="F308" s="14"/>
      <c r="J308" s="5"/>
    </row>
    <row r="309" spans="6:10" ht="14.25">
      <c r="F309" s="14"/>
      <c r="J309" s="5"/>
    </row>
    <row r="310" spans="6:10" ht="14.25">
      <c r="F310" s="14"/>
      <c r="J310" s="5"/>
    </row>
    <row r="311" spans="6:10" ht="14.25">
      <c r="F311" s="14"/>
      <c r="J311" s="5"/>
    </row>
    <row r="312" spans="6:10" ht="14.25">
      <c r="F312" s="14"/>
      <c r="J312" s="5"/>
    </row>
    <row r="313" spans="6:10" ht="14.25">
      <c r="F313" s="14"/>
      <c r="J313" s="5"/>
    </row>
    <row r="314" spans="6:10" ht="14.25">
      <c r="F314" s="14"/>
      <c r="J314" s="5"/>
    </row>
    <row r="315" spans="6:10" ht="14.25">
      <c r="F315" s="14"/>
      <c r="J315" s="5"/>
    </row>
    <row r="316" spans="6:10" ht="14.25">
      <c r="F316" s="14"/>
      <c r="J316" s="5"/>
    </row>
    <row r="317" spans="6:10" ht="14.25">
      <c r="F317" s="14"/>
      <c r="J317" s="5"/>
    </row>
    <row r="318" spans="6:10" ht="14.25">
      <c r="F318" s="14"/>
      <c r="J318" s="5"/>
    </row>
    <row r="319" spans="6:10" ht="14.25">
      <c r="F319" s="14"/>
      <c r="J319" s="5"/>
    </row>
    <row r="320" spans="6:10" ht="14.25">
      <c r="F320" s="14"/>
      <c r="J320" s="5"/>
    </row>
    <row r="321" spans="6:10" ht="14.25">
      <c r="F321" s="14"/>
      <c r="J321" s="5"/>
    </row>
    <row r="322" spans="6:10" ht="14.25">
      <c r="F322" s="14"/>
      <c r="J322" s="5"/>
    </row>
    <row r="323" spans="6:10" ht="14.25">
      <c r="F323" s="14"/>
      <c r="J323" s="5"/>
    </row>
    <row r="324" spans="6:10" ht="14.25">
      <c r="F324" s="14"/>
      <c r="J324" s="5"/>
    </row>
    <row r="325" spans="6:10" ht="14.25">
      <c r="F325" s="14"/>
      <c r="J325" s="5"/>
    </row>
    <row r="326" spans="6:10" ht="14.25">
      <c r="F326" s="14"/>
      <c r="J326" s="5"/>
    </row>
    <row r="327" spans="6:10" ht="14.25">
      <c r="F327" s="14"/>
      <c r="J327" s="5"/>
    </row>
    <row r="328" spans="6:10" ht="14.25">
      <c r="F328" s="14"/>
      <c r="J328" s="5"/>
    </row>
    <row r="329" spans="6:10" ht="14.25">
      <c r="F329" s="14"/>
      <c r="J329" s="5"/>
    </row>
    <row r="330" spans="6:10" ht="14.25">
      <c r="F330" s="14"/>
      <c r="J330" s="5"/>
    </row>
    <row r="331" spans="6:10" ht="14.25">
      <c r="F331" s="14"/>
      <c r="J331" s="5"/>
    </row>
    <row r="332" spans="6:10" ht="14.25">
      <c r="F332" s="14"/>
      <c r="J332" s="5"/>
    </row>
    <row r="333" spans="6:10" ht="14.25">
      <c r="F333" s="14"/>
      <c r="J333" s="5"/>
    </row>
    <row r="334" spans="6:10" ht="14.25">
      <c r="F334" s="14"/>
      <c r="J334" s="5"/>
    </row>
    <row r="335" spans="6:10" ht="14.25">
      <c r="F335" s="14"/>
      <c r="J335" s="5"/>
    </row>
    <row r="336" spans="6:10" ht="14.25">
      <c r="F336" s="14"/>
      <c r="J336" s="5"/>
    </row>
    <row r="337" spans="6:10" ht="14.25">
      <c r="F337" s="14"/>
      <c r="J337" s="5"/>
    </row>
    <row r="338" spans="6:10" ht="14.25">
      <c r="F338" s="14"/>
      <c r="J338" s="5"/>
    </row>
    <row r="339" spans="6:10" ht="14.25">
      <c r="F339" s="14"/>
      <c r="J339" s="5"/>
    </row>
    <row r="340" spans="6:10" ht="14.25">
      <c r="F340" s="14"/>
      <c r="J340" s="5"/>
    </row>
    <row r="341" spans="6:10" ht="14.25">
      <c r="F341" s="14"/>
      <c r="J341" s="5"/>
    </row>
    <row r="342" spans="6:10" ht="14.25">
      <c r="F342" s="14"/>
      <c r="J342" s="5"/>
    </row>
    <row r="343" spans="6:10" ht="14.25">
      <c r="F343" s="14"/>
      <c r="J343" s="5"/>
    </row>
    <row r="344" spans="6:10" ht="14.25">
      <c r="F344" s="14"/>
      <c r="J344" s="5"/>
    </row>
    <row r="345" spans="6:10" ht="14.25">
      <c r="F345" s="14"/>
      <c r="J345" s="5"/>
    </row>
    <row r="346" spans="6:10" ht="14.25">
      <c r="F346" s="14"/>
      <c r="J346" s="5"/>
    </row>
    <row r="347" spans="6:10" ht="14.25">
      <c r="F347" s="14"/>
      <c r="J347" s="5"/>
    </row>
    <row r="348" spans="6:10" ht="14.25">
      <c r="F348" s="14"/>
      <c r="J348" s="5"/>
    </row>
    <row r="349" spans="6:10" ht="14.25">
      <c r="F349" s="14"/>
      <c r="J349" s="5"/>
    </row>
    <row r="350" spans="6:10" ht="14.25">
      <c r="F350" s="14"/>
      <c r="J350" s="5"/>
    </row>
    <row r="351" spans="6:10" ht="14.25">
      <c r="F351" s="14"/>
      <c r="J351" s="5"/>
    </row>
    <row r="352" spans="6:10" ht="14.25">
      <c r="F352" s="14"/>
      <c r="J352" s="5"/>
    </row>
    <row r="353" spans="6:10" ht="14.25">
      <c r="F353" s="14"/>
      <c r="J353" s="5"/>
    </row>
    <row r="354" spans="6:10" ht="14.25">
      <c r="F354" s="14"/>
      <c r="J354" s="5"/>
    </row>
    <row r="355" spans="6:10" ht="14.25">
      <c r="F355" s="14"/>
      <c r="J355" s="5"/>
    </row>
    <row r="356" spans="6:10" ht="14.25">
      <c r="F356" s="14"/>
      <c r="J356" s="5"/>
    </row>
    <row r="357" spans="6:10" ht="14.25">
      <c r="F357" s="14"/>
      <c r="J357" s="5"/>
    </row>
    <row r="358" spans="6:10" ht="14.25">
      <c r="F358" s="14"/>
      <c r="J358" s="5"/>
    </row>
    <row r="359" spans="6:10" ht="14.25">
      <c r="F359" s="14"/>
      <c r="J359" s="5"/>
    </row>
    <row r="360" spans="6:10" ht="14.25">
      <c r="F360" s="14"/>
      <c r="J360" s="5"/>
    </row>
    <row r="361" spans="6:10" ht="14.25">
      <c r="F361" s="14"/>
      <c r="J361" s="5"/>
    </row>
    <row r="362" spans="6:10" ht="14.25">
      <c r="F362" s="14"/>
      <c r="J362" s="5"/>
    </row>
    <row r="363" spans="6:10" ht="14.25">
      <c r="F363" s="14"/>
      <c r="J363" s="5"/>
    </row>
    <row r="364" spans="6:10" ht="14.25">
      <c r="F364" s="14"/>
      <c r="J364" s="5"/>
    </row>
    <row r="365" spans="6:10" ht="14.25">
      <c r="F365" s="14"/>
      <c r="J365" s="5"/>
    </row>
    <row r="366" spans="6:10" ht="14.25">
      <c r="F366" s="14"/>
      <c r="J366" s="5"/>
    </row>
    <row r="367" spans="6:10" ht="14.25">
      <c r="F367" s="14"/>
      <c r="J367" s="5"/>
    </row>
    <row r="368" spans="6:10" ht="14.25">
      <c r="F368" s="14"/>
      <c r="J368" s="5"/>
    </row>
    <row r="369" spans="6:10" ht="14.25">
      <c r="F369" s="14"/>
      <c r="J369" s="5"/>
    </row>
    <row r="370" spans="6:10" ht="14.25">
      <c r="F370" s="14"/>
      <c r="J370" s="5"/>
    </row>
    <row r="371" spans="6:10" ht="14.25">
      <c r="F371" s="14"/>
      <c r="J371" s="5"/>
    </row>
    <row r="372" spans="6:10" ht="14.25">
      <c r="F372" s="14"/>
      <c r="J372" s="5"/>
    </row>
    <row r="373" spans="6:10" ht="14.25">
      <c r="F373" s="14"/>
      <c r="J373" s="5"/>
    </row>
    <row r="374" spans="6:10" ht="14.25">
      <c r="F374" s="14"/>
      <c r="J374" s="5"/>
    </row>
    <row r="375" spans="6:10" ht="14.25">
      <c r="F375" s="14"/>
      <c r="J375" s="5"/>
    </row>
    <row r="376" spans="6:10" ht="14.25">
      <c r="F376" s="14"/>
      <c r="J376" s="5"/>
    </row>
    <row r="377" spans="6:10" ht="14.25">
      <c r="F377" s="14"/>
      <c r="J377" s="5"/>
    </row>
    <row r="378" spans="6:10" ht="14.25">
      <c r="F378" s="14"/>
      <c r="J378" s="5"/>
    </row>
    <row r="379" spans="6:10" ht="14.25">
      <c r="F379" s="14"/>
      <c r="J379" s="5"/>
    </row>
    <row r="380" spans="6:10" ht="14.25">
      <c r="F380" s="14"/>
      <c r="J380" s="5"/>
    </row>
    <row r="381" spans="6:10" ht="14.25">
      <c r="F381" s="14"/>
      <c r="J381" s="5"/>
    </row>
    <row r="382" spans="6:10" ht="14.25">
      <c r="F382" s="14"/>
      <c r="J382" s="5"/>
    </row>
    <row r="383" spans="6:10" ht="14.25">
      <c r="F383" s="14"/>
      <c r="J383" s="5"/>
    </row>
    <row r="384" spans="6:10" ht="14.25">
      <c r="F384" s="14"/>
      <c r="J384" s="5"/>
    </row>
    <row r="385" spans="6:10" ht="14.25">
      <c r="F385" s="14"/>
      <c r="J385" s="5"/>
    </row>
    <row r="386" spans="6:10" ht="14.25">
      <c r="F386" s="14"/>
      <c r="J386" s="5"/>
    </row>
    <row r="387" spans="6:10" ht="14.25">
      <c r="F387" s="14"/>
      <c r="J387" s="5"/>
    </row>
    <row r="388" spans="6:10" ht="14.25">
      <c r="F388" s="14"/>
      <c r="J388" s="5"/>
    </row>
    <row r="389" spans="6:10" ht="14.25">
      <c r="F389" s="14"/>
      <c r="J389" s="5"/>
    </row>
    <row r="390" spans="6:10" ht="14.25">
      <c r="F390" s="14"/>
      <c r="J390" s="5"/>
    </row>
    <row r="391" spans="6:10" ht="14.25">
      <c r="F391" s="14"/>
      <c r="J391" s="5"/>
    </row>
    <row r="392" spans="6:10" ht="14.25">
      <c r="F392" s="14"/>
      <c r="J392" s="5"/>
    </row>
    <row r="393" spans="6:10" ht="14.25">
      <c r="F393" s="14"/>
      <c r="J393" s="5"/>
    </row>
    <row r="394" spans="6:10" ht="14.25">
      <c r="F394" s="14"/>
      <c r="J394" s="5"/>
    </row>
    <row r="395" spans="6:10" ht="14.25">
      <c r="F395" s="14"/>
      <c r="J395" s="5"/>
    </row>
    <row r="396" spans="6:10" ht="14.25">
      <c r="F396" s="14"/>
      <c r="J396" s="5"/>
    </row>
    <row r="397" spans="6:10" ht="14.25">
      <c r="F397" s="14"/>
      <c r="J397" s="5"/>
    </row>
    <row r="398" spans="6:10" ht="14.25">
      <c r="F398" s="14"/>
      <c r="J398" s="5"/>
    </row>
    <row r="399" spans="6:10" ht="14.25">
      <c r="F399" s="14"/>
      <c r="J399" s="5"/>
    </row>
    <row r="400" spans="6:10" ht="14.25">
      <c r="F400" s="14"/>
      <c r="J400" s="5"/>
    </row>
    <row r="401" spans="6:10" ht="14.25">
      <c r="F401" s="14"/>
      <c r="J401" s="5"/>
    </row>
    <row r="402" spans="6:10" ht="14.25">
      <c r="F402" s="14"/>
      <c r="J402" s="5"/>
    </row>
    <row r="403" spans="6:10" ht="14.25">
      <c r="F403" s="14"/>
      <c r="J403" s="5"/>
    </row>
    <row r="404" spans="6:10" ht="14.25">
      <c r="F404" s="14"/>
      <c r="J404" s="5"/>
    </row>
    <row r="405" spans="6:10" ht="14.25">
      <c r="F405" s="14"/>
      <c r="J405" s="5"/>
    </row>
    <row r="406" spans="6:10" ht="14.25">
      <c r="F406" s="14"/>
      <c r="J406" s="5"/>
    </row>
    <row r="407" spans="6:10" ht="14.25">
      <c r="F407" s="14"/>
      <c r="J407" s="5"/>
    </row>
    <row r="408" spans="6:10" ht="14.25">
      <c r="F408" s="14"/>
      <c r="J408" s="5"/>
    </row>
    <row r="409" spans="6:10" ht="14.25">
      <c r="F409" s="14"/>
      <c r="J409" s="5"/>
    </row>
    <row r="410" spans="6:10" ht="14.25">
      <c r="F410" s="14"/>
      <c r="J410" s="5"/>
    </row>
    <row r="411" spans="6:10" ht="14.25">
      <c r="F411" s="14"/>
      <c r="J411" s="5"/>
    </row>
    <row r="412" spans="6:10" ht="14.25">
      <c r="F412" s="14"/>
      <c r="J412" s="5"/>
    </row>
    <row r="413" spans="6:10" ht="14.25">
      <c r="F413" s="14"/>
      <c r="J413" s="5"/>
    </row>
    <row r="414" spans="6:10" ht="14.25">
      <c r="F414" s="14"/>
      <c r="J414" s="5"/>
    </row>
    <row r="415" spans="6:10" ht="14.25">
      <c r="F415" s="14"/>
      <c r="J415" s="5"/>
    </row>
    <row r="416" spans="6:10" ht="14.25">
      <c r="F416" s="14"/>
      <c r="J416" s="5"/>
    </row>
    <row r="417" spans="6:10" ht="14.25">
      <c r="F417" s="14"/>
      <c r="J417" s="5"/>
    </row>
    <row r="418" spans="6:10" ht="14.25">
      <c r="F418" s="14"/>
      <c r="J418" s="5"/>
    </row>
    <row r="419" spans="6:10" ht="14.25">
      <c r="F419" s="14"/>
      <c r="J419" s="5"/>
    </row>
    <row r="420" spans="6:10" ht="14.25">
      <c r="F420" s="14"/>
      <c r="J420" s="5"/>
    </row>
    <row r="421" spans="6:10" ht="14.25">
      <c r="F421" s="14"/>
      <c r="J421" s="5"/>
    </row>
    <row r="422" spans="6:10" ht="14.25">
      <c r="F422" s="14"/>
      <c r="J422" s="5"/>
    </row>
    <row r="423" spans="6:10" ht="14.25">
      <c r="F423" s="14"/>
      <c r="J423" s="5"/>
    </row>
    <row r="424" spans="6:10" ht="14.25">
      <c r="F424" s="14"/>
      <c r="J424" s="5"/>
    </row>
    <row r="425" spans="6:10" ht="14.25">
      <c r="F425" s="14"/>
      <c r="J425" s="5"/>
    </row>
    <row r="426" spans="6:10" ht="14.25">
      <c r="F426" s="14"/>
      <c r="J426" s="5"/>
    </row>
    <row r="427" spans="6:10" ht="14.25">
      <c r="F427" s="14"/>
      <c r="J427" s="5"/>
    </row>
    <row r="428" spans="6:10" ht="14.25">
      <c r="F428" s="14"/>
      <c r="J428" s="5"/>
    </row>
    <row r="429" spans="6:10" ht="14.25">
      <c r="F429" s="14"/>
      <c r="J429" s="5"/>
    </row>
    <row r="430" spans="6:10" ht="14.25">
      <c r="F430" s="14"/>
      <c r="J430" s="5"/>
    </row>
    <row r="431" spans="6:10" ht="14.25">
      <c r="F431" s="14"/>
      <c r="J431" s="5"/>
    </row>
    <row r="432" spans="6:10" ht="14.25">
      <c r="F432" s="14"/>
      <c r="J432" s="5"/>
    </row>
    <row r="433" spans="6:10" ht="14.25">
      <c r="F433" s="14"/>
      <c r="J433" s="5"/>
    </row>
    <row r="434" spans="6:10" ht="14.25">
      <c r="F434" s="14"/>
      <c r="J434" s="5"/>
    </row>
    <row r="435" spans="6:10" ht="14.25">
      <c r="F435" s="14"/>
      <c r="J435" s="5"/>
    </row>
    <row r="436" spans="6:10" ht="14.25">
      <c r="F436" s="14"/>
      <c r="J436" s="5"/>
    </row>
    <row r="437" spans="6:10" ht="14.25">
      <c r="F437" s="14"/>
      <c r="J437" s="5"/>
    </row>
    <row r="438" spans="6:10" ht="14.25">
      <c r="F438" s="14"/>
      <c r="J438" s="5"/>
    </row>
    <row r="439" spans="6:10" ht="14.25">
      <c r="F439" s="14"/>
      <c r="J439" s="5"/>
    </row>
    <row r="440" spans="6:10" ht="14.25">
      <c r="F440" s="14"/>
      <c r="J440" s="5"/>
    </row>
    <row r="441" spans="6:10" ht="14.25">
      <c r="F441" s="14"/>
      <c r="J441" s="5"/>
    </row>
    <row r="442" spans="6:10" ht="14.25">
      <c r="F442" s="14"/>
      <c r="J442" s="5"/>
    </row>
    <row r="443" spans="6:10" ht="14.25">
      <c r="F443" s="14"/>
      <c r="J443" s="5"/>
    </row>
    <row r="444" spans="6:10" ht="14.25">
      <c r="F444" s="14"/>
      <c r="J444" s="5"/>
    </row>
    <row r="445" spans="6:10" ht="14.25">
      <c r="F445" s="14"/>
      <c r="J445" s="5"/>
    </row>
    <row r="446" spans="6:10" ht="14.25">
      <c r="F446" s="14"/>
      <c r="J446" s="5"/>
    </row>
    <row r="447" spans="6:10" ht="14.25">
      <c r="F447" s="14"/>
      <c r="J447" s="5"/>
    </row>
    <row r="448" spans="6:10" ht="14.25">
      <c r="F448" s="14"/>
      <c r="J448" s="5"/>
    </row>
    <row r="449" spans="6:10" ht="14.25">
      <c r="F449" s="14"/>
      <c r="J449" s="5"/>
    </row>
    <row r="450" spans="6:10" ht="14.25">
      <c r="F450" s="14"/>
      <c r="J450" s="5"/>
    </row>
    <row r="451" spans="6:10" ht="14.25">
      <c r="F451" s="14"/>
      <c r="J451" s="5"/>
    </row>
    <row r="452" spans="6:10" ht="14.25">
      <c r="F452" s="14"/>
      <c r="J452" s="5"/>
    </row>
    <row r="453" spans="6:10" ht="14.25">
      <c r="F453" s="14"/>
      <c r="J453" s="5"/>
    </row>
    <row r="454" spans="6:10" ht="14.25">
      <c r="F454" s="14"/>
      <c r="J454" s="5"/>
    </row>
    <row r="455" spans="6:10" ht="14.25">
      <c r="F455" s="14"/>
      <c r="J455" s="5"/>
    </row>
    <row r="456" spans="6:10" ht="14.25">
      <c r="F456" s="14"/>
      <c r="J456" s="5"/>
    </row>
    <row r="457" spans="6:10" ht="14.25">
      <c r="F457" s="14"/>
      <c r="J457" s="5"/>
    </row>
    <row r="458" spans="6:10" ht="14.25">
      <c r="F458" s="14"/>
      <c r="J458" s="5"/>
    </row>
    <row r="459" spans="6:10" ht="14.25">
      <c r="F459" s="14"/>
      <c r="J459" s="5"/>
    </row>
    <row r="460" spans="6:10" ht="14.25">
      <c r="F460" s="14"/>
      <c r="J460" s="5"/>
    </row>
    <row r="461" spans="6:10" ht="14.25">
      <c r="F461" s="14"/>
      <c r="J461" s="5"/>
    </row>
    <row r="462" spans="6:10" ht="14.25">
      <c r="F462" s="14"/>
      <c r="J462" s="5"/>
    </row>
    <row r="463" spans="6:10" ht="14.25">
      <c r="F463" s="14"/>
      <c r="J463" s="5"/>
    </row>
    <row r="464" spans="6:10" ht="14.25">
      <c r="F464" s="14"/>
      <c r="J464" s="5"/>
    </row>
    <row r="465" spans="6:10" ht="14.25">
      <c r="F465" s="14"/>
      <c r="J465" s="5"/>
    </row>
    <row r="466" spans="6:10" ht="14.25">
      <c r="F466" s="14"/>
      <c r="J466" s="5"/>
    </row>
    <row r="467" spans="6:10" ht="14.25">
      <c r="F467" s="14"/>
      <c r="J467" s="5"/>
    </row>
    <row r="468" spans="6:10" ht="14.25">
      <c r="F468" s="14"/>
      <c r="J468" s="5"/>
    </row>
    <row r="469" spans="6:10" ht="14.25">
      <c r="F469" s="14"/>
      <c r="J469" s="5"/>
    </row>
    <row r="470" ht="14.25"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</sheetData>
  <mergeCells count="5">
    <mergeCell ref="A45:J45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60" verticalDpi="36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39"/>
  <sheetViews>
    <sheetView workbookViewId="0" topLeftCell="A1">
      <selection activeCell="F34" sqref="F34"/>
    </sheetView>
  </sheetViews>
  <sheetFormatPr defaultColWidth="9.140625" defaultRowHeight="12.75"/>
  <cols>
    <col min="1" max="1" width="3.00390625" style="1" customWidth="1"/>
    <col min="2" max="2" width="4.57421875" style="11" customWidth="1"/>
    <col min="3" max="3" width="3.57421875" style="1" customWidth="1"/>
    <col min="4" max="4" width="44.0039062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16384" width="9.140625" style="1" customWidth="1"/>
  </cols>
  <sheetData>
    <row r="1" spans="2:8" ht="28.5" customHeight="1">
      <c r="B1" s="64" t="s">
        <v>26</v>
      </c>
      <c r="C1" s="60"/>
      <c r="D1" s="60"/>
      <c r="E1" s="60"/>
      <c r="F1" s="60"/>
      <c r="G1" s="60"/>
      <c r="H1" s="60"/>
    </row>
    <row r="2" spans="2:8" ht="33" customHeight="1">
      <c r="B2" s="61"/>
      <c r="C2" s="61"/>
      <c r="D2" s="61"/>
      <c r="E2" s="61"/>
      <c r="F2" s="61"/>
      <c r="G2" s="61"/>
      <c r="H2" s="61"/>
    </row>
    <row r="3" spans="2:8" ht="15" customHeight="1">
      <c r="B3" s="22" t="s">
        <v>120</v>
      </c>
      <c r="C3" s="21"/>
      <c r="D3" s="21"/>
      <c r="E3" s="21"/>
      <c r="F3" s="21"/>
      <c r="G3" s="21"/>
      <c r="H3" s="21"/>
    </row>
    <row r="4" ht="14.25">
      <c r="B4" s="20" t="s">
        <v>25</v>
      </c>
    </row>
    <row r="5" ht="14.25">
      <c r="B5" s="20"/>
    </row>
    <row r="6" spans="6:8" ht="15">
      <c r="F6" s="3" t="s">
        <v>2</v>
      </c>
      <c r="H6" s="3" t="s">
        <v>2</v>
      </c>
    </row>
    <row r="7" spans="6:8" ht="15">
      <c r="F7" s="3" t="s">
        <v>3</v>
      </c>
      <c r="H7" s="3" t="s">
        <v>6</v>
      </c>
    </row>
    <row r="8" spans="6:8" ht="15">
      <c r="F8" s="3" t="s">
        <v>0</v>
      </c>
      <c r="H8" s="3" t="s">
        <v>7</v>
      </c>
    </row>
    <row r="9" spans="6:8" ht="15">
      <c r="F9" s="3" t="s">
        <v>4</v>
      </c>
      <c r="H9" s="3" t="s">
        <v>8</v>
      </c>
    </row>
    <row r="10" spans="6:8" ht="15">
      <c r="F10" s="4">
        <v>38291</v>
      </c>
      <c r="H10" s="4">
        <v>38017</v>
      </c>
    </row>
    <row r="11" spans="6:8" ht="15">
      <c r="F11" s="4"/>
      <c r="H11" s="54"/>
    </row>
    <row r="12" spans="6:8" ht="15">
      <c r="F12" s="3" t="s">
        <v>5</v>
      </c>
      <c r="H12" s="3" t="s">
        <v>5</v>
      </c>
    </row>
    <row r="13" spans="6:8" ht="15">
      <c r="F13" s="3"/>
      <c r="H13" s="3"/>
    </row>
    <row r="14" spans="2:8" ht="15">
      <c r="B14" s="22" t="s">
        <v>60</v>
      </c>
      <c r="F14" s="5"/>
      <c r="G14" s="5"/>
      <c r="H14" s="5"/>
    </row>
    <row r="15" spans="2:8" ht="14.25">
      <c r="B15" s="1" t="s">
        <v>17</v>
      </c>
      <c r="F15" s="5">
        <v>69612</v>
      </c>
      <c r="G15" s="5"/>
      <c r="H15" s="5">
        <v>72011</v>
      </c>
    </row>
    <row r="16" spans="2:8" ht="14.25">
      <c r="B16" s="1" t="s">
        <v>113</v>
      </c>
      <c r="F16" s="5">
        <v>11668</v>
      </c>
      <c r="G16" s="5"/>
      <c r="H16" s="5">
        <v>11663</v>
      </c>
    </row>
    <row r="17" spans="2:8" ht="14.25">
      <c r="B17" s="1" t="s">
        <v>9</v>
      </c>
      <c r="F17" s="5">
        <v>15835</v>
      </c>
      <c r="G17" s="5"/>
      <c r="H17" s="5">
        <v>14378</v>
      </c>
    </row>
    <row r="18" spans="2:8" ht="14.25">
      <c r="B18" s="1" t="s">
        <v>21</v>
      </c>
      <c r="F18" s="5">
        <v>2372</v>
      </c>
      <c r="G18" s="5"/>
      <c r="H18" s="5">
        <v>2479</v>
      </c>
    </row>
    <row r="19" spans="2:8" ht="14.25">
      <c r="B19" s="1" t="s">
        <v>105</v>
      </c>
      <c r="F19" s="5">
        <v>541</v>
      </c>
      <c r="G19" s="5"/>
      <c r="H19" s="5">
        <v>641</v>
      </c>
    </row>
    <row r="20" spans="2:8" ht="14.25">
      <c r="B20" s="1" t="s">
        <v>23</v>
      </c>
      <c r="F20" s="5">
        <v>2396</v>
      </c>
      <c r="G20" s="5"/>
      <c r="H20" s="5">
        <v>2380</v>
      </c>
    </row>
    <row r="21" spans="2:8" ht="14.25">
      <c r="B21" s="1"/>
      <c r="F21" s="5"/>
      <c r="G21" s="5"/>
      <c r="H21" s="5"/>
    </row>
    <row r="22" spans="2:8" ht="15">
      <c r="B22" s="2" t="s">
        <v>10</v>
      </c>
      <c r="F22" s="5"/>
      <c r="G22" s="5"/>
      <c r="H22" s="5"/>
    </row>
    <row r="23" spans="2:8" ht="14.25">
      <c r="B23" s="17" t="s">
        <v>22</v>
      </c>
      <c r="C23" s="1" t="s">
        <v>18</v>
      </c>
      <c r="F23" s="5">
        <v>10424</v>
      </c>
      <c r="G23" s="5"/>
      <c r="H23" s="5">
        <v>10502</v>
      </c>
    </row>
    <row r="24" spans="2:8" ht="14.25">
      <c r="B24" s="17" t="s">
        <v>22</v>
      </c>
      <c r="C24" s="1" t="s">
        <v>23</v>
      </c>
      <c r="F24" s="5">
        <v>1911</v>
      </c>
      <c r="G24" s="5"/>
      <c r="H24" s="5">
        <v>3134</v>
      </c>
    </row>
    <row r="25" spans="2:8" ht="14.25">
      <c r="B25" s="17" t="s">
        <v>22</v>
      </c>
      <c r="C25" s="1" t="s">
        <v>51</v>
      </c>
      <c r="F25" s="5">
        <f>25768+4309</f>
        <v>30077</v>
      </c>
      <c r="G25" s="5"/>
      <c r="H25" s="5">
        <v>25739</v>
      </c>
    </row>
    <row r="26" spans="2:8" ht="14.25">
      <c r="B26" s="17" t="s">
        <v>22</v>
      </c>
      <c r="C26" s="1" t="s">
        <v>20</v>
      </c>
      <c r="F26" s="5">
        <v>2</v>
      </c>
      <c r="G26" s="5"/>
      <c r="H26" s="5">
        <v>2</v>
      </c>
    </row>
    <row r="27" spans="2:8" ht="14.25">
      <c r="B27" s="17" t="s">
        <v>22</v>
      </c>
      <c r="C27" s="1" t="s">
        <v>84</v>
      </c>
      <c r="F27" s="5">
        <v>25406</v>
      </c>
      <c r="G27" s="5"/>
      <c r="H27" s="5">
        <v>19448</v>
      </c>
    </row>
    <row r="28" spans="2:8" ht="14.25">
      <c r="B28" s="1"/>
      <c r="F28" s="8">
        <f>SUM(F23:F27)</f>
        <v>67820</v>
      </c>
      <c r="G28" s="5"/>
      <c r="H28" s="8">
        <f>SUM(H23:H27)</f>
        <v>58825</v>
      </c>
    </row>
    <row r="29" spans="2:8" ht="14.25">
      <c r="B29" s="1"/>
      <c r="F29" s="5"/>
      <c r="G29" s="5"/>
      <c r="H29" s="5"/>
    </row>
    <row r="30" spans="2:8" ht="15">
      <c r="B30" s="2" t="s">
        <v>11</v>
      </c>
      <c r="F30" s="5"/>
      <c r="G30" s="5"/>
      <c r="H30" s="5"/>
    </row>
    <row r="31" spans="2:8" ht="14.25">
      <c r="B31" s="17" t="s">
        <v>22</v>
      </c>
      <c r="C31" s="1" t="s">
        <v>52</v>
      </c>
      <c r="F31" s="5">
        <f>15245+4852+1</f>
        <v>20098</v>
      </c>
      <c r="G31" s="5"/>
      <c r="H31" s="5">
        <v>17532</v>
      </c>
    </row>
    <row r="32" spans="2:8" ht="14.25" hidden="1">
      <c r="B32" s="17" t="s">
        <v>22</v>
      </c>
      <c r="C32" s="1" t="s">
        <v>53</v>
      </c>
      <c r="F32" s="5">
        <v>0</v>
      </c>
      <c r="G32" s="5"/>
      <c r="H32" s="5">
        <v>0</v>
      </c>
    </row>
    <row r="33" spans="2:8" ht="14.25" hidden="1">
      <c r="B33" s="17" t="s">
        <v>22</v>
      </c>
      <c r="C33" s="1" t="s">
        <v>15</v>
      </c>
      <c r="F33" s="5">
        <v>0</v>
      </c>
      <c r="G33" s="5"/>
      <c r="H33" s="5">
        <v>0</v>
      </c>
    </row>
    <row r="34" spans="2:8" ht="14.25">
      <c r="B34" s="17" t="s">
        <v>22</v>
      </c>
      <c r="C34" s="1" t="s">
        <v>54</v>
      </c>
      <c r="F34" s="5">
        <v>670</v>
      </c>
      <c r="G34" s="5"/>
      <c r="H34" s="5">
        <v>16</v>
      </c>
    </row>
    <row r="35" spans="2:8" ht="14.25">
      <c r="B35" s="1"/>
      <c r="F35" s="8">
        <f>SUM(F31:F34)</f>
        <v>20768</v>
      </c>
      <c r="G35" s="5"/>
      <c r="H35" s="8">
        <f>SUM(H31:H34)</f>
        <v>17548</v>
      </c>
    </row>
    <row r="36" spans="2:8" ht="14.25">
      <c r="B36" s="1"/>
      <c r="F36" s="5"/>
      <c r="G36" s="5"/>
      <c r="H36" s="5"/>
    </row>
    <row r="37" spans="2:8" ht="15">
      <c r="B37" s="2" t="s">
        <v>16</v>
      </c>
      <c r="F37" s="5">
        <f>+F28-F35</f>
        <v>47052</v>
      </c>
      <c r="G37" s="5"/>
      <c r="H37" s="5">
        <f>+H28-H35</f>
        <v>41277</v>
      </c>
    </row>
    <row r="38" spans="2:8" ht="14.25">
      <c r="B38" s="1"/>
      <c r="F38" s="6"/>
      <c r="G38" s="5"/>
      <c r="H38" s="6"/>
    </row>
    <row r="39" spans="2:8" ht="14.25">
      <c r="B39" s="1"/>
      <c r="F39" s="25">
        <f>+F15+F16+F17+F18+F37+F20+F19</f>
        <v>149476</v>
      </c>
      <c r="G39" s="5"/>
      <c r="H39" s="25">
        <f>+H15+H16+H17+H18+H37+H20+H19</f>
        <v>144829</v>
      </c>
    </row>
    <row r="40" spans="2:8" ht="14.25">
      <c r="B40" s="1"/>
      <c r="F40" s="5"/>
      <c r="G40" s="5"/>
      <c r="H40" s="5"/>
    </row>
    <row r="41" spans="2:8" ht="14.25">
      <c r="B41" s="1" t="s">
        <v>62</v>
      </c>
      <c r="F41" s="5">
        <f>-11535-990</f>
        <v>-12525</v>
      </c>
      <c r="G41" s="5"/>
      <c r="H41" s="5">
        <v>-12081</v>
      </c>
    </row>
    <row r="42" spans="2:8" ht="14.25">
      <c r="B42" s="1" t="s">
        <v>14</v>
      </c>
      <c r="F42" s="5">
        <f>-6905</f>
        <v>-6905</v>
      </c>
      <c r="G42" s="5"/>
      <c r="H42" s="5">
        <v>-7252</v>
      </c>
    </row>
    <row r="43" spans="2:8" ht="14.25">
      <c r="B43" s="1"/>
      <c r="F43" s="5"/>
      <c r="G43" s="5"/>
      <c r="H43" s="5"/>
    </row>
    <row r="44" spans="2:8" ht="15.75" thickBot="1">
      <c r="B44" s="2" t="s">
        <v>63</v>
      </c>
      <c r="F44" s="7">
        <f>SUM(F39:F43)</f>
        <v>130046</v>
      </c>
      <c r="G44" s="5"/>
      <c r="H44" s="7">
        <f>SUM(H39:H43)</f>
        <v>125496</v>
      </c>
    </row>
    <row r="45" spans="2:8" ht="15" thickTop="1">
      <c r="B45" s="1"/>
      <c r="F45" s="25"/>
      <c r="G45" s="5"/>
      <c r="H45" s="25"/>
    </row>
    <row r="46" spans="2:8" ht="14.25">
      <c r="B46" s="1"/>
      <c r="F46" s="25"/>
      <c r="G46" s="5"/>
      <c r="H46" s="25"/>
    </row>
    <row r="47" spans="2:8" ht="15">
      <c r="B47" s="2" t="s">
        <v>61</v>
      </c>
      <c r="F47" s="25"/>
      <c r="G47" s="5"/>
      <c r="H47" s="25"/>
    </row>
    <row r="48" spans="2:8" ht="14.25">
      <c r="B48" s="1" t="s">
        <v>12</v>
      </c>
      <c r="F48" s="5">
        <v>64245</v>
      </c>
      <c r="G48" s="5"/>
      <c r="H48" s="5">
        <v>64245</v>
      </c>
    </row>
    <row r="49" spans="2:8" ht="14.25">
      <c r="B49" s="1" t="s">
        <v>13</v>
      </c>
      <c r="F49" s="5">
        <f>15033+791+49978-1</f>
        <v>65801</v>
      </c>
      <c r="G49" s="5"/>
      <c r="H49" s="5">
        <v>61251</v>
      </c>
    </row>
    <row r="50" spans="2:8" ht="14.25">
      <c r="B50" s="1"/>
      <c r="F50" s="6"/>
      <c r="G50" s="5"/>
      <c r="H50" s="6"/>
    </row>
    <row r="51" spans="2:9" ht="15.75" thickBot="1">
      <c r="B51" s="2" t="s">
        <v>64</v>
      </c>
      <c r="F51" s="36">
        <f>SUM(F48:F50)</f>
        <v>130046</v>
      </c>
      <c r="G51" s="5"/>
      <c r="H51" s="36">
        <f>SUM(H48:H50)</f>
        <v>125496</v>
      </c>
      <c r="I51" s="14"/>
    </row>
    <row r="52" spans="2:8" ht="15.75" thickTop="1">
      <c r="B52" s="2"/>
      <c r="F52" s="45"/>
      <c r="G52" s="5"/>
      <c r="H52" s="45"/>
    </row>
    <row r="53" spans="2:8" ht="14.25">
      <c r="B53" s="1"/>
      <c r="F53" s="5"/>
      <c r="G53" s="5"/>
      <c r="H53" s="5"/>
    </row>
    <row r="54" spans="2:8" ht="15" thickBot="1">
      <c r="B54" s="1" t="s">
        <v>95</v>
      </c>
      <c r="F54" s="57">
        <v>1</v>
      </c>
      <c r="H54" s="44">
        <v>0.96</v>
      </c>
    </row>
    <row r="55" ht="15" thickTop="1">
      <c r="B55" s="1"/>
    </row>
    <row r="56" ht="14.25">
      <c r="B56" s="1"/>
    </row>
    <row r="57" spans="2:3" ht="14.25">
      <c r="B57" s="1" t="s">
        <v>85</v>
      </c>
      <c r="C57" s="1" t="s">
        <v>86</v>
      </c>
    </row>
    <row r="58" spans="2:3" ht="14.25">
      <c r="B58" s="1"/>
      <c r="C58" s="1" t="s">
        <v>87</v>
      </c>
    </row>
    <row r="59" ht="14.25">
      <c r="B59" s="1"/>
    </row>
    <row r="60" spans="2:8" ht="14.25">
      <c r="B60" s="1"/>
      <c r="F60" s="5"/>
      <c r="G60" s="5"/>
      <c r="H60" s="5"/>
    </row>
    <row r="61" spans="2:8" ht="14.25">
      <c r="B61" s="58" t="s">
        <v>92</v>
      </c>
      <c r="C61" s="59"/>
      <c r="D61" s="59"/>
      <c r="E61" s="59"/>
      <c r="F61" s="59"/>
      <c r="G61" s="59"/>
      <c r="H61" s="59"/>
    </row>
    <row r="62" spans="2:8" ht="14.25">
      <c r="B62" s="37" t="s">
        <v>107</v>
      </c>
      <c r="C62" s="18"/>
      <c r="D62" s="18"/>
      <c r="E62" s="18"/>
      <c r="F62" s="40"/>
      <c r="G62" s="40"/>
      <c r="H62" s="40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</sheetData>
  <mergeCells count="3">
    <mergeCell ref="B1:H1"/>
    <mergeCell ref="B2:H2"/>
    <mergeCell ref="B61:H61"/>
  </mergeCells>
  <printOptions horizontalCentered="1"/>
  <pageMargins left="0.75" right="0.13" top="0.47" bottom="0.5" header="0.5" footer="0.5"/>
  <pageSetup fitToHeight="1" fitToWidth="1" horizontalDpi="360" verticalDpi="36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C36" sqref="C36"/>
    </sheetView>
  </sheetViews>
  <sheetFormatPr defaultColWidth="9.140625" defaultRowHeight="12.75"/>
  <cols>
    <col min="1" max="1" width="32.57421875" style="29" customWidth="1"/>
    <col min="2" max="2" width="1.8515625" style="5" customWidth="1"/>
    <col min="3" max="3" width="10.421875" style="5" customWidth="1"/>
    <col min="4" max="4" width="1.7109375" style="5" customWidth="1"/>
    <col min="5" max="5" width="19.1406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5.421875" style="5" bestFit="1" customWidth="1"/>
    <col min="10" max="10" width="9.8515625" style="5" bestFit="1" customWidth="1"/>
    <col min="11" max="16384" width="9.140625" style="5" customWidth="1"/>
  </cols>
  <sheetData>
    <row r="1" spans="1:9" ht="28.5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33" customHeight="1">
      <c r="A2" s="65"/>
      <c r="B2" s="65"/>
      <c r="C2" s="65"/>
      <c r="D2" s="65"/>
      <c r="E2" s="65"/>
      <c r="F2" s="65"/>
      <c r="G2" s="65"/>
      <c r="H2" s="65"/>
      <c r="I2" s="65"/>
    </row>
    <row r="3" spans="1:6" ht="15" customHeight="1">
      <c r="A3" s="26" t="s">
        <v>46</v>
      </c>
      <c r="B3" s="19"/>
      <c r="C3" s="19"/>
      <c r="D3" s="19"/>
      <c r="E3" s="19"/>
      <c r="F3" s="19"/>
    </row>
    <row r="4" spans="1:6" ht="15" customHeight="1">
      <c r="A4" s="26" t="s">
        <v>118</v>
      </c>
      <c r="B4" s="19"/>
      <c r="C4" s="19"/>
      <c r="D4" s="19"/>
      <c r="E4" s="19"/>
      <c r="F4" s="19"/>
    </row>
    <row r="5" ht="14.25">
      <c r="A5" s="27" t="s">
        <v>25</v>
      </c>
    </row>
    <row r="6" ht="15">
      <c r="A6" s="28"/>
    </row>
    <row r="7" spans="1:9" ht="15">
      <c r="A7" s="28"/>
      <c r="G7" s="10" t="s">
        <v>82</v>
      </c>
      <c r="I7" s="10" t="s">
        <v>49</v>
      </c>
    </row>
    <row r="8" spans="1:9" ht="15">
      <c r="A8" s="28"/>
      <c r="C8" s="10" t="s">
        <v>48</v>
      </c>
      <c r="E8" s="28" t="s">
        <v>83</v>
      </c>
      <c r="G8" s="10" t="s">
        <v>80</v>
      </c>
      <c r="I8" s="10" t="s">
        <v>97</v>
      </c>
    </row>
    <row r="9" spans="1:9" ht="15">
      <c r="A9" s="28"/>
      <c r="C9" s="10" t="s">
        <v>47</v>
      </c>
      <c r="E9" s="10" t="s">
        <v>13</v>
      </c>
      <c r="G9" s="10" t="s">
        <v>81</v>
      </c>
      <c r="I9" s="10" t="s">
        <v>96</v>
      </c>
    </row>
    <row r="10" spans="1:9" ht="15">
      <c r="A10" s="28"/>
      <c r="E10" s="10"/>
      <c r="I10" s="19"/>
    </row>
    <row r="11" spans="1:9" ht="15">
      <c r="A11" s="28"/>
      <c r="C11" s="19" t="s">
        <v>5</v>
      </c>
      <c r="E11" s="19" t="s">
        <v>5</v>
      </c>
      <c r="G11" s="19" t="s">
        <v>5</v>
      </c>
      <c r="I11" s="19" t="s">
        <v>5</v>
      </c>
    </row>
    <row r="12" ht="15">
      <c r="A12" s="28" t="s">
        <v>121</v>
      </c>
    </row>
    <row r="13" ht="15">
      <c r="A13" s="28"/>
    </row>
    <row r="14" spans="1:9" ht="14.25">
      <c r="A14" s="5" t="s">
        <v>108</v>
      </c>
      <c r="C14" s="25">
        <v>64245</v>
      </c>
      <c r="D14" s="25"/>
      <c r="E14" s="25">
        <v>15824</v>
      </c>
      <c r="F14" s="25"/>
      <c r="G14" s="25">
        <v>45427</v>
      </c>
      <c r="H14" s="25"/>
      <c r="I14" s="25">
        <f>C14+E14+G14</f>
        <v>125496</v>
      </c>
    </row>
    <row r="15" spans="1:9" ht="14.25" hidden="1">
      <c r="A15" s="29" t="s">
        <v>103</v>
      </c>
      <c r="C15" s="46">
        <v>0</v>
      </c>
      <c r="D15" s="47"/>
      <c r="E15" s="47">
        <v>0</v>
      </c>
      <c r="F15" s="47"/>
      <c r="G15" s="47">
        <v>0</v>
      </c>
      <c r="H15" s="47"/>
      <c r="I15" s="48">
        <f>SUM(C15:G15)</f>
        <v>0</v>
      </c>
    </row>
    <row r="16" spans="1:9" ht="14.25" hidden="1">
      <c r="A16" s="29" t="s">
        <v>104</v>
      </c>
      <c r="C16" s="49">
        <v>0</v>
      </c>
      <c r="D16" s="6"/>
      <c r="E16" s="6">
        <v>0</v>
      </c>
      <c r="F16" s="6"/>
      <c r="G16" s="6">
        <v>0</v>
      </c>
      <c r="H16" s="6"/>
      <c r="I16" s="50">
        <f>SUM(C16:G16)</f>
        <v>0</v>
      </c>
    </row>
    <row r="17" spans="3:9" ht="14.25">
      <c r="C17" s="25"/>
      <c r="D17" s="25"/>
      <c r="E17" s="25"/>
      <c r="F17" s="25"/>
      <c r="G17" s="25"/>
      <c r="H17" s="25"/>
      <c r="I17" s="25"/>
    </row>
    <row r="18" spans="1:9" ht="14.25" hidden="1">
      <c r="A18" s="29" t="s">
        <v>74</v>
      </c>
      <c r="G18" s="5">
        <v>0</v>
      </c>
      <c r="I18" s="5">
        <f>SUM(C18:G18)</f>
        <v>0</v>
      </c>
    </row>
    <row r="19" spans="1:9" ht="14.25">
      <c r="A19" s="29" t="s">
        <v>112</v>
      </c>
      <c r="G19" s="5">
        <f>'P&amp;L'!$H$29</f>
        <v>5655</v>
      </c>
      <c r="I19" s="5">
        <f>SUM(C19:G19)</f>
        <v>5655</v>
      </c>
    </row>
    <row r="20" spans="1:9" ht="14.25">
      <c r="A20" s="29" t="s">
        <v>98</v>
      </c>
      <c r="G20" s="5">
        <v>-1105</v>
      </c>
      <c r="I20" s="5">
        <f>SUM(C20:G20)</f>
        <v>-1105</v>
      </c>
    </row>
    <row r="22" spans="1:10" ht="15.75" thickBot="1">
      <c r="A22" s="26" t="s">
        <v>122</v>
      </c>
      <c r="C22" s="7">
        <f>SUM(C14:C21)</f>
        <v>64245</v>
      </c>
      <c r="E22" s="7">
        <f>SUM(E14:E21)</f>
        <v>15824</v>
      </c>
      <c r="G22" s="7">
        <f>SUM(G14:G21)</f>
        <v>49977</v>
      </c>
      <c r="I22" s="7">
        <f>SUM(I14:I21)</f>
        <v>130046</v>
      </c>
      <c r="J22" s="45"/>
    </row>
    <row r="23" ht="15" thickTop="1"/>
    <row r="25" ht="15">
      <c r="A25" s="26" t="s">
        <v>123</v>
      </c>
    </row>
    <row r="26" spans="3:9" ht="14.25">
      <c r="C26" s="25"/>
      <c r="D26" s="25"/>
      <c r="E26" s="25"/>
      <c r="F26" s="25"/>
      <c r="G26" s="25"/>
      <c r="H26" s="25"/>
      <c r="I26" s="25"/>
    </row>
    <row r="27" spans="1:9" ht="14.25">
      <c r="A27" s="5" t="s">
        <v>100</v>
      </c>
      <c r="C27" s="25">
        <v>64236</v>
      </c>
      <c r="D27" s="25"/>
      <c r="E27" s="25">
        <v>15823</v>
      </c>
      <c r="F27" s="25"/>
      <c r="G27" s="25">
        <v>41437</v>
      </c>
      <c r="H27" s="25"/>
      <c r="I27" s="25">
        <v>121496</v>
      </c>
    </row>
    <row r="28" spans="1:9" ht="14.25" hidden="1">
      <c r="A28" s="29" t="s">
        <v>103</v>
      </c>
      <c r="C28" s="46">
        <v>0</v>
      </c>
      <c r="D28" s="47"/>
      <c r="E28" s="47">
        <v>0</v>
      </c>
      <c r="F28" s="47"/>
      <c r="G28" s="47">
        <v>0</v>
      </c>
      <c r="H28" s="47"/>
      <c r="I28" s="48">
        <f>SUM(C28:G28)</f>
        <v>0</v>
      </c>
    </row>
    <row r="29" spans="1:9" ht="14.25" hidden="1">
      <c r="A29" s="29" t="s">
        <v>104</v>
      </c>
      <c r="C29" s="49">
        <v>0</v>
      </c>
      <c r="D29" s="6"/>
      <c r="E29" s="6">
        <v>0</v>
      </c>
      <c r="F29" s="6"/>
      <c r="G29" s="6">
        <v>0</v>
      </c>
      <c r="H29" s="6"/>
      <c r="I29" s="50">
        <f>SUM(C29:G29)</f>
        <v>0</v>
      </c>
    </row>
    <row r="30" spans="3:9" ht="14.25">
      <c r="C30" s="25"/>
      <c r="D30" s="25"/>
      <c r="E30" s="25"/>
      <c r="F30" s="25"/>
      <c r="G30" s="25"/>
      <c r="H30" s="25"/>
      <c r="I30" s="25"/>
    </row>
    <row r="31" spans="1:9" ht="14.25">
      <c r="A31" s="29" t="s">
        <v>116</v>
      </c>
      <c r="C31" s="25">
        <v>9</v>
      </c>
      <c r="D31" s="25"/>
      <c r="E31" s="25">
        <v>1</v>
      </c>
      <c r="F31" s="25"/>
      <c r="G31" s="25">
        <v>0</v>
      </c>
      <c r="H31" s="25"/>
      <c r="I31" s="25">
        <f>SUM(C31:G31)</f>
        <v>10</v>
      </c>
    </row>
    <row r="32" spans="1:9" ht="14.25">
      <c r="A32" s="29" t="s">
        <v>112</v>
      </c>
      <c r="C32" s="25"/>
      <c r="D32" s="25"/>
      <c r="E32" s="25"/>
      <c r="F32" s="25"/>
      <c r="G32" s="25">
        <f>'P&amp;L'!$J$29</f>
        <v>3650</v>
      </c>
      <c r="H32" s="25"/>
      <c r="I32" s="25">
        <f>SUM(C32:G32)</f>
        <v>3650</v>
      </c>
    </row>
    <row r="33" spans="1:9" ht="14.25">
      <c r="A33" s="29" t="s">
        <v>98</v>
      </c>
      <c r="C33" s="25"/>
      <c r="D33" s="25"/>
      <c r="E33" s="25"/>
      <c r="F33" s="25"/>
      <c r="G33" s="25">
        <v>-1105</v>
      </c>
      <c r="H33" s="25"/>
      <c r="I33" s="25">
        <f>SUM(C33:G33)</f>
        <v>-1105</v>
      </c>
    </row>
    <row r="35" spans="1:9" ht="15.75" thickBot="1">
      <c r="A35" s="26" t="s">
        <v>124</v>
      </c>
      <c r="C35" s="7">
        <f>SUM(C27:C34)</f>
        <v>64245</v>
      </c>
      <c r="E35" s="7">
        <f>SUM(E27:E34)</f>
        <v>15824</v>
      </c>
      <c r="G35" s="7">
        <f>SUM(G27:G34)</f>
        <v>43982</v>
      </c>
      <c r="I35" s="7">
        <f>SUM(I27:I34)</f>
        <v>124051</v>
      </c>
    </row>
    <row r="36" spans="1:9" ht="15.75" thickTop="1">
      <c r="A36" s="26"/>
      <c r="C36" s="25"/>
      <c r="E36" s="25"/>
      <c r="G36" s="25"/>
      <c r="I36" s="25"/>
    </row>
    <row r="37" spans="1:9" ht="15">
      <c r="A37" s="26"/>
      <c r="C37" s="25"/>
      <c r="E37" s="25"/>
      <c r="G37" s="25"/>
      <c r="I37" s="25"/>
    </row>
    <row r="38" spans="1:9" ht="15">
      <c r="A38" s="26"/>
      <c r="C38" s="25"/>
      <c r="E38" s="25"/>
      <c r="G38" s="25"/>
      <c r="I38" s="25"/>
    </row>
    <row r="39" spans="1:9" ht="15">
      <c r="A39" s="26"/>
      <c r="C39" s="25"/>
      <c r="E39" s="25"/>
      <c r="G39" s="25"/>
      <c r="I39" s="25"/>
    </row>
    <row r="40" spans="1:9" ht="15">
      <c r="A40" s="26"/>
      <c r="C40" s="25"/>
      <c r="E40" s="25"/>
      <c r="G40" s="25"/>
      <c r="I40" s="25"/>
    </row>
    <row r="42" ht="14.25">
      <c r="A42" s="38" t="s">
        <v>50</v>
      </c>
    </row>
    <row r="43" ht="14.25">
      <c r="A43" s="39" t="s">
        <v>109</v>
      </c>
    </row>
  </sheetData>
  <mergeCells count="2">
    <mergeCell ref="A2:I2"/>
    <mergeCell ref="A1:I1"/>
  </mergeCells>
  <printOptions horizontalCentered="1"/>
  <pageMargins left="0.53" right="0.13" top="0.76" bottom="1" header="0.5" footer="0.5"/>
  <pageSetup fitToHeight="1" fitToWidth="1" horizontalDpi="360" verticalDpi="36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55"/>
  <sheetViews>
    <sheetView workbookViewId="0" topLeftCell="B1">
      <selection activeCell="D40" sqref="D40"/>
    </sheetView>
  </sheetViews>
  <sheetFormatPr defaultColWidth="9.140625" defaultRowHeight="12.75"/>
  <cols>
    <col min="1" max="1" width="2.8515625" style="1" hidden="1" customWidth="1"/>
    <col min="2" max="2" width="2.57421875" style="11" customWidth="1"/>
    <col min="3" max="3" width="3.57421875" style="1" customWidth="1"/>
    <col min="4" max="4" width="56.140625" style="1" customWidth="1"/>
    <col min="5" max="5" width="13.57421875" style="1" customWidth="1"/>
    <col min="6" max="6" width="3.00390625" style="1" customWidth="1"/>
    <col min="7" max="7" width="10.421875" style="5" hidden="1" customWidth="1"/>
    <col min="8" max="8" width="11.8515625" style="5" customWidth="1"/>
    <col min="9" max="16384" width="9.140625" style="1" customWidth="1"/>
  </cols>
  <sheetData>
    <row r="1" spans="2:8" ht="28.5" customHeight="1">
      <c r="B1" s="64" t="s">
        <v>26</v>
      </c>
      <c r="C1" s="64"/>
      <c r="D1" s="64"/>
      <c r="E1" s="64"/>
      <c r="F1" s="64"/>
      <c r="G1" s="64"/>
      <c r="H1" s="64"/>
    </row>
    <row r="2" spans="2:8" ht="33" customHeight="1">
      <c r="B2" s="61"/>
      <c r="C2" s="61"/>
      <c r="D2" s="61"/>
      <c r="E2" s="61"/>
      <c r="F2" s="61"/>
      <c r="G2" s="61"/>
      <c r="H2" s="61"/>
    </row>
    <row r="3" spans="2:6" ht="15" customHeight="1">
      <c r="B3" s="22" t="s">
        <v>45</v>
      </c>
      <c r="C3" s="21"/>
      <c r="D3" s="21"/>
      <c r="E3" s="21"/>
      <c r="F3" s="21"/>
    </row>
    <row r="4" spans="2:6" ht="15" customHeight="1">
      <c r="B4" s="22" t="s">
        <v>118</v>
      </c>
      <c r="C4" s="21"/>
      <c r="D4" s="21"/>
      <c r="E4" s="21"/>
      <c r="F4" s="21"/>
    </row>
    <row r="5" ht="14.25">
      <c r="B5" s="20" t="s">
        <v>25</v>
      </c>
    </row>
    <row r="6" ht="14.25">
      <c r="B6" s="20"/>
    </row>
    <row r="7" spans="2:8" ht="15">
      <c r="B7" s="20"/>
      <c r="E7" s="60" t="s">
        <v>125</v>
      </c>
      <c r="F7" s="60"/>
      <c r="G7" s="60"/>
      <c r="H7" s="60"/>
    </row>
    <row r="8" spans="5:8" ht="15">
      <c r="E8" s="53">
        <v>38291</v>
      </c>
      <c r="G8" s="43" t="s">
        <v>94</v>
      </c>
      <c r="H8" s="55">
        <v>37925</v>
      </c>
    </row>
    <row r="9" spans="5:8" ht="15">
      <c r="E9" s="3" t="s">
        <v>5</v>
      </c>
      <c r="G9" s="10" t="s">
        <v>5</v>
      </c>
      <c r="H9" s="10" t="s">
        <v>5</v>
      </c>
    </row>
    <row r="10" spans="2:6" ht="15">
      <c r="B10" s="22" t="s">
        <v>75</v>
      </c>
      <c r="E10" s="5"/>
      <c r="F10" s="5"/>
    </row>
    <row r="11" spans="2:8" ht="14.25">
      <c r="B11" s="11" t="s">
        <v>31</v>
      </c>
      <c r="E11" s="5">
        <f>'P&amp;L'!$H$22</f>
        <v>8245</v>
      </c>
      <c r="F11" s="5"/>
      <c r="G11" s="5">
        <v>11542</v>
      </c>
      <c r="H11" s="5">
        <v>4865</v>
      </c>
    </row>
    <row r="12" spans="2:6" ht="14.25">
      <c r="B12" s="16"/>
      <c r="E12" s="5"/>
      <c r="F12" s="5"/>
    </row>
    <row r="13" spans="2:6" ht="14.25">
      <c r="B13" s="11" t="s">
        <v>37</v>
      </c>
      <c r="E13" s="5"/>
      <c r="F13" s="5"/>
    </row>
    <row r="14" spans="2:8" ht="14.25">
      <c r="B14" s="11" t="s">
        <v>38</v>
      </c>
      <c r="E14" s="6">
        <f>E15-E11</f>
        <v>3635</v>
      </c>
      <c r="F14" s="5"/>
      <c r="G14" s="6">
        <f>G15-G11</f>
        <v>4460</v>
      </c>
      <c r="H14" s="6">
        <v>1970</v>
      </c>
    </row>
    <row r="15" spans="2:8" ht="14.25">
      <c r="B15" s="11" t="s">
        <v>39</v>
      </c>
      <c r="E15" s="5">
        <v>11880</v>
      </c>
      <c r="F15" s="5"/>
      <c r="G15" s="5">
        <v>16002</v>
      </c>
      <c r="H15" s="5">
        <f>SUM(H11:H14)</f>
        <v>6835</v>
      </c>
    </row>
    <row r="16" spans="2:6" ht="14.25">
      <c r="B16" s="16"/>
      <c r="E16" s="5"/>
      <c r="F16" s="5"/>
    </row>
    <row r="17" spans="2:6" ht="14.25">
      <c r="B17" s="11" t="s">
        <v>40</v>
      </c>
      <c r="C17" s="17"/>
      <c r="E17" s="5"/>
      <c r="F17" s="5"/>
    </row>
    <row r="18" spans="3:8" ht="14.25">
      <c r="C18" s="1" t="s">
        <v>41</v>
      </c>
      <c r="E18" s="5">
        <f>77+1207-6642</f>
        <v>-5358</v>
      </c>
      <c r="F18" s="5"/>
      <c r="G18" s="5">
        <v>7817</v>
      </c>
      <c r="H18" s="5">
        <v>-9011</v>
      </c>
    </row>
    <row r="19" spans="3:8" ht="14.25">
      <c r="C19" s="1" t="s">
        <v>42</v>
      </c>
      <c r="E19" s="6">
        <v>2565</v>
      </c>
      <c r="F19" s="5"/>
      <c r="G19" s="6">
        <v>-923</v>
      </c>
      <c r="H19" s="6">
        <v>786</v>
      </c>
    </row>
    <row r="20" spans="2:8" ht="14.25">
      <c r="B20" s="11" t="s">
        <v>127</v>
      </c>
      <c r="E20" s="5">
        <f>SUM(E15:E19)</f>
        <v>9087</v>
      </c>
      <c r="F20" s="5"/>
      <c r="G20" s="5">
        <f>SUM(G15:G19)</f>
        <v>22896</v>
      </c>
      <c r="H20" s="5">
        <f>SUM(H15:H19)</f>
        <v>-1390</v>
      </c>
    </row>
    <row r="21" spans="5:6" ht="14.25">
      <c r="E21" s="5"/>
      <c r="F21" s="5"/>
    </row>
    <row r="22" spans="3:8" ht="14.25">
      <c r="C22" s="1" t="s">
        <v>56</v>
      </c>
      <c r="E22" s="5">
        <v>-505</v>
      </c>
      <c r="F22" s="5"/>
      <c r="G22" s="5">
        <v>-1740</v>
      </c>
      <c r="H22" s="5">
        <v>-1733</v>
      </c>
    </row>
    <row r="23" spans="3:8" ht="14.25">
      <c r="C23" s="1" t="s">
        <v>89</v>
      </c>
      <c r="E23" s="5">
        <v>-46</v>
      </c>
      <c r="F23" s="5"/>
      <c r="G23" s="5">
        <v>-35</v>
      </c>
      <c r="H23" s="5">
        <v>0</v>
      </c>
    </row>
    <row r="24" spans="3:8" ht="14.25">
      <c r="C24" s="1" t="s">
        <v>76</v>
      </c>
      <c r="E24" s="5">
        <v>1633</v>
      </c>
      <c r="F24" s="5"/>
      <c r="G24" s="5">
        <v>0</v>
      </c>
      <c r="H24" s="5">
        <v>0</v>
      </c>
    </row>
    <row r="25" spans="3:8" ht="14.25">
      <c r="C25" s="1" t="s">
        <v>57</v>
      </c>
      <c r="E25" s="5">
        <v>224</v>
      </c>
      <c r="F25" s="5"/>
      <c r="G25" s="5">
        <v>626</v>
      </c>
      <c r="H25" s="5">
        <v>241</v>
      </c>
    </row>
    <row r="26" spans="3:8" ht="14.25">
      <c r="C26" s="1" t="s">
        <v>77</v>
      </c>
      <c r="E26" s="5">
        <v>1111</v>
      </c>
      <c r="F26" s="5"/>
      <c r="G26" s="5">
        <v>490</v>
      </c>
      <c r="H26" s="5">
        <v>1069</v>
      </c>
    </row>
    <row r="27" spans="3:8" ht="14.25">
      <c r="C27" s="1" t="s">
        <v>59</v>
      </c>
      <c r="E27" s="5">
        <v>-114</v>
      </c>
      <c r="F27" s="5"/>
      <c r="G27" s="5">
        <v>-48</v>
      </c>
      <c r="H27" s="5">
        <v>-21</v>
      </c>
    </row>
    <row r="28" spans="3:8" ht="14.25">
      <c r="C28" s="1" t="s">
        <v>58</v>
      </c>
      <c r="E28" s="5">
        <v>9</v>
      </c>
      <c r="F28" s="5"/>
      <c r="H28" s="5">
        <v>8</v>
      </c>
    </row>
    <row r="29" spans="3:8" ht="14.25">
      <c r="C29" s="17"/>
      <c r="E29" s="6"/>
      <c r="F29" s="5"/>
      <c r="G29" s="6"/>
      <c r="H29" s="6"/>
    </row>
    <row r="30" spans="2:8" ht="14.25">
      <c r="B30" s="11" t="s">
        <v>126</v>
      </c>
      <c r="C30" s="17"/>
      <c r="E30" s="25">
        <f>SUM(E20:E29)</f>
        <v>11399</v>
      </c>
      <c r="F30" s="5"/>
      <c r="G30" s="5">
        <f>SUM(G20:G29)</f>
        <v>22189</v>
      </c>
      <c r="H30" s="5">
        <f>SUM(H20:H29)</f>
        <v>-1826</v>
      </c>
    </row>
    <row r="31" spans="3:6" ht="14.25">
      <c r="C31" s="17"/>
      <c r="E31" s="5"/>
      <c r="F31" s="5"/>
    </row>
    <row r="32" spans="2:6" ht="15">
      <c r="B32" s="22" t="s">
        <v>88</v>
      </c>
      <c r="C32" s="17"/>
      <c r="E32" s="5"/>
      <c r="F32" s="5"/>
    </row>
    <row r="33" spans="3:6" ht="14.25" hidden="1">
      <c r="C33" s="1" t="s">
        <v>65</v>
      </c>
      <c r="E33" s="5">
        <v>-2233</v>
      </c>
      <c r="F33" s="5"/>
    </row>
    <row r="34" spans="3:6" ht="14.25" hidden="1">
      <c r="C34" s="1" t="s">
        <v>66</v>
      </c>
      <c r="E34" s="5">
        <v>-83</v>
      </c>
      <c r="F34" s="5"/>
    </row>
    <row r="35" spans="3:6" ht="14.25" hidden="1">
      <c r="C35" s="1" t="s">
        <v>67</v>
      </c>
      <c r="E35" s="5">
        <v>1740</v>
      </c>
      <c r="F35" s="5"/>
    </row>
    <row r="36" spans="3:6" ht="14.25" hidden="1">
      <c r="C36" s="1" t="s">
        <v>68</v>
      </c>
      <c r="E36" s="5">
        <v>42</v>
      </c>
      <c r="F36" s="5"/>
    </row>
    <row r="37" spans="3:6" ht="14.25" hidden="1">
      <c r="C37" s="17"/>
      <c r="E37" s="25"/>
      <c r="F37" s="5"/>
    </row>
    <row r="38" spans="2:8" ht="14.25">
      <c r="B38" s="11" t="s">
        <v>78</v>
      </c>
      <c r="E38" s="25">
        <v>-3729</v>
      </c>
      <c r="F38" s="25"/>
      <c r="G38" s="25">
        <v>-15652</v>
      </c>
      <c r="H38" s="5">
        <v>-7573</v>
      </c>
    </row>
    <row r="39" spans="5:7" ht="14.25">
      <c r="E39" s="25"/>
      <c r="F39" s="25"/>
      <c r="G39" s="25"/>
    </row>
    <row r="40" spans="2:7" ht="15">
      <c r="B40" s="22" t="s">
        <v>101</v>
      </c>
      <c r="E40" s="25"/>
      <c r="F40" s="25"/>
      <c r="G40" s="25"/>
    </row>
    <row r="41" spans="3:7" ht="14.25" hidden="1">
      <c r="C41" s="1" t="s">
        <v>69</v>
      </c>
      <c r="E41" s="25"/>
      <c r="F41" s="25"/>
      <c r="G41" s="25"/>
    </row>
    <row r="42" spans="3:7" ht="14.25" hidden="1">
      <c r="C42" s="1" t="s">
        <v>70</v>
      </c>
      <c r="E42" s="25"/>
      <c r="F42" s="25"/>
      <c r="G42" s="25"/>
    </row>
    <row r="43" spans="3:8" ht="14.25" hidden="1">
      <c r="C43" s="1" t="s">
        <v>71</v>
      </c>
      <c r="E43" s="25">
        <v>0</v>
      </c>
      <c r="F43" s="25"/>
      <c r="G43" s="25">
        <v>-918</v>
      </c>
      <c r="H43" s="5">
        <v>0</v>
      </c>
    </row>
    <row r="44" spans="3:8" ht="14.25" hidden="1">
      <c r="C44" s="1" t="s">
        <v>79</v>
      </c>
      <c r="E44" s="25">
        <v>0</v>
      </c>
      <c r="F44" s="25"/>
      <c r="G44" s="25">
        <v>-1218</v>
      </c>
      <c r="H44" s="5">
        <v>0</v>
      </c>
    </row>
    <row r="45" spans="3:8" ht="14.25" hidden="1">
      <c r="C45" s="1" t="s">
        <v>90</v>
      </c>
      <c r="E45" s="25">
        <v>0</v>
      </c>
      <c r="F45" s="25"/>
      <c r="G45" s="25">
        <v>-2492</v>
      </c>
      <c r="H45" s="5">
        <v>0</v>
      </c>
    </row>
    <row r="46" spans="5:8" ht="14.25" hidden="1">
      <c r="E46" s="6"/>
      <c r="F46" s="25"/>
      <c r="G46" s="6"/>
      <c r="H46" s="6"/>
    </row>
    <row r="47" spans="2:8" ht="14.25">
      <c r="B47" s="11" t="s">
        <v>102</v>
      </c>
      <c r="E47" s="25">
        <v>-1712</v>
      </c>
      <c r="F47" s="25"/>
      <c r="G47" s="25">
        <f>SUM(G43:G46)</f>
        <v>-4628</v>
      </c>
      <c r="H47" s="5">
        <v>-1678</v>
      </c>
    </row>
    <row r="48" spans="3:8" ht="14.25">
      <c r="C48" s="17"/>
      <c r="E48" s="6"/>
      <c r="F48" s="25"/>
      <c r="G48" s="6"/>
      <c r="H48" s="6"/>
    </row>
    <row r="49" spans="2:8" ht="15">
      <c r="B49" s="22" t="s">
        <v>128</v>
      </c>
      <c r="C49" s="17"/>
      <c r="E49" s="25">
        <f>E30+E38+E47</f>
        <v>5958</v>
      </c>
      <c r="F49" s="25"/>
      <c r="G49" s="25">
        <f>G30+G38+G47</f>
        <v>1909</v>
      </c>
      <c r="H49" s="25">
        <f>H30+H38+H47</f>
        <v>-11077</v>
      </c>
    </row>
    <row r="50" spans="3:7" ht="14.25">
      <c r="C50" s="17"/>
      <c r="E50" s="25"/>
      <c r="F50" s="25"/>
      <c r="G50" s="25"/>
    </row>
    <row r="51" spans="2:8" ht="15">
      <c r="B51" s="22" t="s">
        <v>43</v>
      </c>
      <c r="C51" s="17"/>
      <c r="E51" s="25">
        <v>19448</v>
      </c>
      <c r="F51" s="25"/>
      <c r="G51" s="25">
        <v>21281</v>
      </c>
      <c r="H51" s="5">
        <v>23957</v>
      </c>
    </row>
    <row r="52" spans="3:7" ht="14.25">
      <c r="C52" s="17"/>
      <c r="E52" s="25"/>
      <c r="F52" s="25"/>
      <c r="G52" s="25"/>
    </row>
    <row r="53" spans="2:8" ht="15.75" thickBot="1">
      <c r="B53" s="22" t="s">
        <v>44</v>
      </c>
      <c r="E53" s="7">
        <f>SUM(E49:E52)</f>
        <v>25406</v>
      </c>
      <c r="F53" s="25"/>
      <c r="G53" s="7">
        <f>SUM(G49:G52)</f>
        <v>23190</v>
      </c>
      <c r="H53" s="7">
        <f>SUM(H49:H52)</f>
        <v>12880</v>
      </c>
    </row>
    <row r="54" spans="5:7" ht="15" thickTop="1">
      <c r="E54" s="25"/>
      <c r="F54" s="25"/>
      <c r="G54" s="25"/>
    </row>
    <row r="55" spans="5:7" ht="14.25">
      <c r="E55" s="25"/>
      <c r="F55" s="25"/>
      <c r="G55" s="25"/>
    </row>
    <row r="56" spans="2:7" ht="14.25">
      <c r="B56" s="16"/>
      <c r="E56" s="25"/>
      <c r="F56" s="25"/>
      <c r="G56" s="25"/>
    </row>
    <row r="57" spans="2:7" ht="14.25">
      <c r="B57" s="38" t="s">
        <v>91</v>
      </c>
      <c r="C57" s="38"/>
      <c r="D57" s="38"/>
      <c r="E57" s="38"/>
      <c r="F57" s="38"/>
      <c r="G57" s="25"/>
    </row>
    <row r="58" spans="2:7" ht="14.25">
      <c r="B58" s="39" t="s">
        <v>109</v>
      </c>
      <c r="C58" s="39"/>
      <c r="D58" s="39"/>
      <c r="E58" s="39"/>
      <c r="F58" s="39"/>
      <c r="G58" s="25"/>
    </row>
    <row r="59" spans="5:7" ht="14.25">
      <c r="E59" s="25"/>
      <c r="F59" s="25"/>
      <c r="G59" s="25"/>
    </row>
    <row r="60" spans="2:6" ht="14.25">
      <c r="B60" s="16"/>
      <c r="E60" s="5"/>
      <c r="F60" s="5"/>
    </row>
    <row r="61" spans="5:6" ht="14.25">
      <c r="E61" s="5"/>
      <c r="F61" s="5"/>
    </row>
    <row r="62" spans="5:6" ht="14.25">
      <c r="E62" s="5"/>
      <c r="F62" s="5"/>
    </row>
    <row r="63" spans="3:6" ht="14.25">
      <c r="C63" s="17"/>
      <c r="E63" s="5"/>
      <c r="F63" s="5"/>
    </row>
    <row r="64" spans="3:6" ht="14.25">
      <c r="C64" s="17"/>
      <c r="E64" s="5"/>
      <c r="F64" s="5"/>
    </row>
    <row r="65" spans="3:6" ht="14.25">
      <c r="C65" s="17"/>
      <c r="E65" s="5"/>
      <c r="F65" s="5"/>
    </row>
    <row r="66" spans="3:6" ht="14.25">
      <c r="C66" s="17"/>
      <c r="E66" s="5"/>
      <c r="F66" s="5"/>
    </row>
    <row r="67" spans="5:6" ht="14.25">
      <c r="E67" s="5"/>
      <c r="F67" s="5"/>
    </row>
    <row r="68" spans="2:6" ht="14.25">
      <c r="B68" s="16"/>
      <c r="E68" s="5"/>
      <c r="F68" s="5"/>
    </row>
    <row r="69" spans="2:6" ht="14.25">
      <c r="B69" s="16"/>
      <c r="E69" s="5"/>
      <c r="F69" s="5"/>
    </row>
    <row r="70" spans="2:6" ht="14.25">
      <c r="B70" s="16"/>
      <c r="E70" s="5"/>
      <c r="F70" s="5"/>
    </row>
    <row r="71" spans="2:6" ht="14.25">
      <c r="B71" s="16"/>
      <c r="E71" s="5"/>
      <c r="F71" s="5"/>
    </row>
    <row r="72" spans="2:6" ht="14.25">
      <c r="B72" s="16"/>
      <c r="E72" s="5"/>
      <c r="F72" s="5"/>
    </row>
    <row r="73" spans="5:6" ht="14.25">
      <c r="E73" s="5"/>
      <c r="F73" s="5"/>
    </row>
    <row r="74" spans="5:6" ht="14.25">
      <c r="E74" s="25"/>
      <c r="F74" s="25"/>
    </row>
    <row r="75" spans="5:6" ht="14.25">
      <c r="E75" s="5"/>
      <c r="F75" s="5"/>
    </row>
    <row r="76" spans="2:6" ht="14.25">
      <c r="B76" s="16"/>
      <c r="E76" s="1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  <row r="1449" spans="5:6" ht="14.25">
      <c r="E1449" s="5"/>
      <c r="F1449" s="5"/>
    </row>
    <row r="1450" spans="5:6" ht="14.25">
      <c r="E1450" s="5"/>
      <c r="F1450" s="5"/>
    </row>
    <row r="1451" spans="5:6" ht="14.25">
      <c r="E1451" s="5"/>
      <c r="F1451" s="5"/>
    </row>
    <row r="1452" spans="5:6" ht="14.25">
      <c r="E1452" s="5"/>
      <c r="F1452" s="5"/>
    </row>
    <row r="1453" spans="5:6" ht="14.25">
      <c r="E1453" s="5"/>
      <c r="F1453" s="5"/>
    </row>
    <row r="1454" spans="5:6" ht="14.25">
      <c r="E1454" s="5"/>
      <c r="F1454" s="5"/>
    </row>
    <row r="1455" spans="5:6" ht="14.25">
      <c r="E1455" s="5"/>
      <c r="F1455" s="5"/>
    </row>
  </sheetData>
  <mergeCells count="3">
    <mergeCell ref="B2:H2"/>
    <mergeCell ref="B1:H1"/>
    <mergeCell ref="E7:H7"/>
  </mergeCells>
  <printOptions horizontalCentered="1"/>
  <pageMargins left="0.75" right="0.16" top="0.5" bottom="0.48" header="0.5" footer="0.5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Hexza Hexza</cp:lastModifiedBy>
  <cp:lastPrinted>2004-11-30T05:01:19Z</cp:lastPrinted>
  <dcterms:created xsi:type="dcterms:W3CDTF">1999-03-13T03:06:08Z</dcterms:created>
  <dcterms:modified xsi:type="dcterms:W3CDTF">2004-12-10T02:29:44Z</dcterms:modified>
  <cp:category/>
  <cp:version/>
  <cp:contentType/>
  <cp:contentStatus/>
</cp:coreProperties>
</file>